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0"/>
  </bookViews>
  <sheets>
    <sheet name="deníky a suplementy" sheetId="1" r:id="rId1"/>
    <sheet name="týdeníky, 14deníky a měsíčníky" sheetId="2" r:id="rId2"/>
  </sheets>
  <definedNames>
    <definedName name="_xlnm.Print_Area" localSheetId="0">'deníky a suplementy'!$A$1:$Q$132</definedName>
    <definedName name="_xlnm.Print_Area" localSheetId="1">'týdeníky, 14deníky a měsíčníky'!$A$1:$I$369</definedName>
  </definedNames>
  <calcPr fullCalcOnLoad="1"/>
</workbook>
</file>

<file path=xl/comments1.xml><?xml version="1.0" encoding="utf-8"?>
<comments xmlns="http://schemas.openxmlformats.org/spreadsheetml/2006/main">
  <authors>
    <author>Lynx</author>
  </authors>
  <commentList>
    <comment ref="D84" authorId="0">
      <text>
        <r>
          <rPr>
            <b/>
            <sz val="8"/>
            <rFont val="Tahoma"/>
            <family val="2"/>
          </rPr>
          <t>původně: 48 860 ks</t>
        </r>
      </text>
    </comment>
    <comment ref="F84" authorId="0">
      <text>
        <r>
          <rPr>
            <b/>
            <sz val="8"/>
            <rFont val="Tahoma"/>
            <family val="2"/>
          </rPr>
          <t>původně: 50 738 ks</t>
        </r>
      </text>
    </comment>
    <comment ref="H84" authorId="0">
      <text>
        <r>
          <rPr>
            <b/>
            <sz val="8"/>
            <rFont val="Tahoma"/>
            <family val="2"/>
          </rPr>
          <t>původně: 53 686 ks</t>
        </r>
      </text>
    </comment>
    <comment ref="J84" authorId="0">
      <text>
        <r>
          <rPr>
            <b/>
            <sz val="8"/>
            <rFont val="Tahoma"/>
            <family val="2"/>
          </rPr>
          <t>původně: 48 990 ks</t>
        </r>
      </text>
    </comment>
    <comment ref="L84" authorId="0">
      <text>
        <r>
          <rPr>
            <b/>
            <sz val="8"/>
            <rFont val="Tahoma"/>
            <family val="2"/>
          </rPr>
          <t>původně: 112 632 ks</t>
        </r>
      </text>
    </comment>
    <comment ref="N84" authorId="0">
      <text>
        <r>
          <rPr>
            <b/>
            <sz val="8"/>
            <rFont val="Tahoma"/>
            <family val="2"/>
          </rPr>
          <t>původně: 51 583 ks</t>
        </r>
      </text>
    </comment>
    <comment ref="Q84" authorId="0">
      <text>
        <r>
          <rPr>
            <b/>
            <sz val="8"/>
            <rFont val="Tahoma"/>
            <family val="2"/>
          </rPr>
          <t>původně: 61 082 ks</t>
        </r>
      </text>
    </comment>
    <comment ref="D85" authorId="0">
      <text>
        <r>
          <rPr>
            <b/>
            <sz val="8"/>
            <rFont val="Tahoma"/>
            <family val="2"/>
          </rPr>
          <t>původně: 2090 ks</t>
        </r>
      </text>
    </comment>
    <comment ref="F85" authorId="0">
      <text>
        <r>
          <rPr>
            <b/>
            <sz val="8"/>
            <rFont val="Tahoma"/>
            <family val="2"/>
          </rPr>
          <t>původně: 1 975 ks</t>
        </r>
      </text>
    </comment>
    <comment ref="H85" authorId="0">
      <text>
        <r>
          <rPr>
            <b/>
            <sz val="8"/>
            <rFont val="Tahoma"/>
            <family val="2"/>
          </rPr>
          <t>původně: 2 074 ks</t>
        </r>
      </text>
    </comment>
    <comment ref="J85" authorId="0">
      <text>
        <r>
          <rPr>
            <b/>
            <sz val="8"/>
            <rFont val="Tahoma"/>
            <family val="2"/>
          </rPr>
          <t>původně: 2 088 ks</t>
        </r>
      </text>
    </comment>
    <comment ref="L85" authorId="0">
      <text>
        <r>
          <rPr>
            <b/>
            <sz val="8"/>
            <rFont val="Tahoma"/>
            <family val="2"/>
          </rPr>
          <t>původně: 3 119 ks</t>
        </r>
      </text>
    </comment>
    <comment ref="N85" authorId="0">
      <text>
        <r>
          <rPr>
            <b/>
            <sz val="8"/>
            <rFont val="Tahoma"/>
            <family val="2"/>
          </rPr>
          <t>původně: 2 017 ks</t>
        </r>
      </text>
    </comment>
    <comment ref="Q85" authorId="0">
      <text>
        <r>
          <rPr>
            <b/>
            <sz val="8"/>
            <rFont val="Tahoma"/>
            <family val="2"/>
          </rPr>
          <t>původně: 2 228 ks</t>
        </r>
      </text>
    </comment>
    <comment ref="D86" authorId="0">
      <text>
        <r>
          <rPr>
            <b/>
            <sz val="8"/>
            <rFont val="Tahoma"/>
            <family val="0"/>
          </rPr>
          <t>Původně: 52 449</t>
        </r>
        <r>
          <rPr>
            <sz val="8"/>
            <rFont val="Tahoma"/>
            <family val="0"/>
          </rPr>
          <t xml:space="preserve">
</t>
        </r>
      </text>
    </comment>
    <comment ref="H86" authorId="0">
      <text>
        <r>
          <rPr>
            <b/>
            <sz val="8"/>
            <rFont val="Tahoma"/>
            <family val="0"/>
          </rPr>
          <t>Původně: 57 234</t>
        </r>
      </text>
    </comment>
    <comment ref="J86" authorId="0">
      <text>
        <r>
          <rPr>
            <b/>
            <sz val="8"/>
            <rFont val="Tahoma"/>
            <family val="0"/>
          </rPr>
          <t>Původně: 52 563</t>
        </r>
      </text>
    </comment>
  </commentList>
</comments>
</file>

<file path=xl/comments2.xml><?xml version="1.0" encoding="utf-8"?>
<comments xmlns="http://schemas.openxmlformats.org/spreadsheetml/2006/main">
  <authors>
    <author>Lynx</author>
  </authors>
  <commentList>
    <comment ref="F272" authorId="0">
      <text>
        <r>
          <rPr>
            <b/>
            <sz val="8"/>
            <rFont val="Tahoma"/>
            <family val="2"/>
          </rPr>
          <t>původně: 19 996 ks</t>
        </r>
      </text>
    </comment>
    <comment ref="G272" authorId="0">
      <text>
        <r>
          <rPr>
            <b/>
            <sz val="8"/>
            <rFont val="Tahoma"/>
            <family val="2"/>
          </rPr>
          <t>původně: 150 ks</t>
        </r>
      </text>
    </comment>
    <comment ref="I272" authorId="0">
      <text>
        <r>
          <rPr>
            <b/>
            <sz val="8"/>
            <rFont val="Tahoma"/>
            <family val="2"/>
          </rPr>
          <t>původně: 37 292 ks</t>
        </r>
      </text>
    </comment>
    <comment ref="F174" authorId="0">
      <text>
        <r>
          <rPr>
            <b/>
            <sz val="8"/>
            <rFont val="Tahoma"/>
            <family val="2"/>
          </rPr>
          <t>původně: 277 ks</t>
        </r>
      </text>
    </comment>
    <comment ref="G174" authorId="0">
      <text>
        <r>
          <rPr>
            <b/>
            <sz val="8"/>
            <rFont val="Tahoma"/>
            <family val="2"/>
          </rPr>
          <t>původně: 140 ks</t>
        </r>
      </text>
    </comment>
    <comment ref="I174" authorId="0">
      <text>
        <r>
          <rPr>
            <b/>
            <sz val="8"/>
            <rFont val="Tahoma"/>
            <family val="2"/>
          </rPr>
          <t>původně: 1 647</t>
        </r>
      </text>
    </comment>
    <comment ref="I175" authorId="0">
      <text>
        <r>
          <rPr>
            <b/>
            <sz val="8"/>
            <rFont val="Tahoma"/>
            <family val="2"/>
          </rPr>
          <t>původně: 9 798</t>
        </r>
      </text>
    </comment>
    <comment ref="F114" authorId="0">
      <text>
        <r>
          <rPr>
            <b/>
            <sz val="8"/>
            <rFont val="Tahoma"/>
            <family val="2"/>
          </rPr>
          <t>původně: 12 412 ks</t>
        </r>
      </text>
    </comment>
    <comment ref="G114" authorId="0">
      <text>
        <r>
          <rPr>
            <b/>
            <sz val="8"/>
            <rFont val="Tahoma"/>
            <family val="2"/>
          </rPr>
          <t>původně: 1 455 ks</t>
        </r>
      </text>
    </comment>
    <comment ref="I114" authorId="0">
      <text>
        <r>
          <rPr>
            <b/>
            <sz val="8"/>
            <rFont val="Tahoma"/>
            <family val="2"/>
          </rPr>
          <t>původně: 29 197 ks</t>
        </r>
      </text>
    </comment>
    <comment ref="F188" authorId="0">
      <text>
        <r>
          <rPr>
            <b/>
            <sz val="8"/>
            <rFont val="Tahoma"/>
            <family val="2"/>
          </rPr>
          <t>původně: 3 876 ks</t>
        </r>
      </text>
    </comment>
    <comment ref="G188" authorId="0">
      <text>
        <r>
          <rPr>
            <b/>
            <sz val="8"/>
            <rFont val="Tahoma"/>
            <family val="2"/>
          </rPr>
          <t>původně: 825 ks</t>
        </r>
      </text>
    </comment>
    <comment ref="I188" authorId="0">
      <text>
        <r>
          <rPr>
            <b/>
            <sz val="8"/>
            <rFont val="Tahoma"/>
            <family val="2"/>
          </rPr>
          <t>původně: 5 582 ks</t>
        </r>
      </text>
    </comment>
    <comment ref="F254" authorId="0">
      <text>
        <r>
          <rPr>
            <b/>
            <sz val="8"/>
            <rFont val="Tahoma"/>
            <family val="2"/>
          </rPr>
          <t>původně: 8 781 ks</t>
        </r>
      </text>
    </comment>
    <comment ref="G254" authorId="0">
      <text>
        <r>
          <rPr>
            <b/>
            <sz val="8"/>
            <rFont val="Tahoma"/>
            <family val="2"/>
          </rPr>
          <t>původně: 1 000 ks</t>
        </r>
      </text>
    </comment>
    <comment ref="I254" authorId="0">
      <text>
        <r>
          <rPr>
            <b/>
            <sz val="8"/>
            <rFont val="Tahoma"/>
            <family val="2"/>
          </rPr>
          <t>původně: 14 140 ks</t>
        </r>
      </text>
    </comment>
    <comment ref="F202" authorId="0">
      <text>
        <r>
          <rPr>
            <b/>
            <sz val="8"/>
            <rFont val="Tahoma"/>
            <family val="2"/>
          </rPr>
          <t>původně: 14 437 ks</t>
        </r>
      </text>
    </comment>
    <comment ref="G202" authorId="0">
      <text>
        <r>
          <rPr>
            <b/>
            <sz val="8"/>
            <rFont val="Tahoma"/>
            <family val="2"/>
          </rPr>
          <t>původně: 300 ks</t>
        </r>
      </text>
    </comment>
    <comment ref="I202" authorId="0">
      <text>
        <r>
          <rPr>
            <b/>
            <sz val="8"/>
            <rFont val="Tahoma"/>
            <family val="2"/>
          </rPr>
          <t>původně: 19 933 ks</t>
        </r>
      </text>
    </comment>
    <comment ref="F352" authorId="0">
      <text>
        <r>
          <rPr>
            <b/>
            <sz val="8"/>
            <rFont val="Tahoma"/>
            <family val="2"/>
          </rPr>
          <t>původně: 33 543 ks</t>
        </r>
      </text>
    </comment>
    <comment ref="G352" authorId="0">
      <text>
        <r>
          <rPr>
            <b/>
            <sz val="8"/>
            <rFont val="Tahoma"/>
            <family val="2"/>
          </rPr>
          <t>původně: 1 300 ks</t>
        </r>
      </text>
    </comment>
    <comment ref="I352" authorId="0">
      <text>
        <r>
          <rPr>
            <b/>
            <sz val="8"/>
            <rFont val="Tahoma"/>
            <family val="2"/>
          </rPr>
          <t>původně: 36 981 ks</t>
        </r>
      </text>
    </comment>
    <comment ref="D266" authorId="0">
      <text>
        <r>
          <rPr>
            <b/>
            <sz val="8"/>
            <rFont val="Tahoma"/>
            <family val="2"/>
          </rPr>
          <t>původně: 27 298 ks</t>
        </r>
      </text>
    </comment>
    <comment ref="E266" authorId="0">
      <text>
        <r>
          <rPr>
            <b/>
            <sz val="8"/>
            <rFont val="Tahoma"/>
            <family val="2"/>
          </rPr>
          <t>původně: 1465 ks</t>
        </r>
      </text>
    </comment>
    <comment ref="I266" authorId="0">
      <text>
        <r>
          <rPr>
            <b/>
            <sz val="8"/>
            <rFont val="Tahoma"/>
            <family val="2"/>
          </rPr>
          <t>původně: 36 557 ks</t>
        </r>
      </text>
    </comment>
    <comment ref="D282" authorId="0">
      <text>
        <r>
          <rPr>
            <b/>
            <sz val="8"/>
            <rFont val="Tahoma"/>
            <family val="2"/>
          </rPr>
          <t>původně: 17 496 ks</t>
        </r>
      </text>
    </comment>
    <comment ref="E282" authorId="0">
      <text>
        <r>
          <rPr>
            <b/>
            <sz val="8"/>
            <rFont val="Tahoma"/>
            <family val="2"/>
          </rPr>
          <t>původně: 444 ks</t>
        </r>
      </text>
    </comment>
    <comment ref="F282" authorId="0">
      <text>
        <r>
          <rPr>
            <b/>
            <sz val="8"/>
            <rFont val="Tahoma"/>
            <family val="2"/>
          </rPr>
          <t>původně: 10 838 ks</t>
        </r>
      </text>
    </comment>
    <comment ref="G282" authorId="0">
      <text>
        <r>
          <rPr>
            <b/>
            <sz val="8"/>
            <rFont val="Tahoma"/>
            <family val="2"/>
          </rPr>
          <t>původně: 900 ks</t>
        </r>
      </text>
    </comment>
    <comment ref="I282" authorId="0">
      <text>
        <r>
          <rPr>
            <b/>
            <sz val="8"/>
            <rFont val="Tahoma"/>
            <family val="2"/>
          </rPr>
          <t>původně: 28 374 ks</t>
        </r>
      </text>
    </comment>
    <comment ref="F108" authorId="0">
      <text>
        <r>
          <rPr>
            <b/>
            <sz val="8"/>
            <rFont val="Tahoma"/>
            <family val="2"/>
          </rPr>
          <t>původně: 63 893 ks</t>
        </r>
      </text>
    </comment>
    <comment ref="G108" authorId="0">
      <text>
        <r>
          <rPr>
            <b/>
            <sz val="8"/>
            <rFont val="Tahoma"/>
            <family val="2"/>
          </rPr>
          <t>původně: 5 996 ks</t>
        </r>
      </text>
    </comment>
    <comment ref="I108" authorId="0">
      <text>
        <r>
          <rPr>
            <b/>
            <sz val="8"/>
            <rFont val="Tahoma"/>
            <family val="2"/>
          </rPr>
          <t>původně: 65 283 ks</t>
        </r>
      </text>
    </comment>
    <comment ref="F144" authorId="0">
      <text>
        <r>
          <rPr>
            <b/>
            <sz val="8"/>
            <rFont val="Tahoma"/>
            <family val="2"/>
          </rPr>
          <t>původně: 75 523 ks</t>
        </r>
      </text>
    </comment>
    <comment ref="G144" authorId="0">
      <text>
        <r>
          <rPr>
            <b/>
            <sz val="8"/>
            <rFont val="Tahoma"/>
            <family val="2"/>
          </rPr>
          <t>původně: 3 263 ks</t>
        </r>
      </text>
    </comment>
    <comment ref="I144" authorId="0">
      <text>
        <r>
          <rPr>
            <b/>
            <sz val="8"/>
            <rFont val="Tahoma"/>
            <family val="2"/>
          </rPr>
          <t>původně: 81 556 ks</t>
        </r>
      </text>
    </comment>
    <comment ref="F238" authorId="0">
      <text>
        <r>
          <rPr>
            <b/>
            <sz val="8"/>
            <rFont val="Tahoma"/>
            <family val="2"/>
          </rPr>
          <t>původně: 6 997 ks</t>
        </r>
      </text>
    </comment>
    <comment ref="G238" authorId="0">
      <text>
        <r>
          <rPr>
            <b/>
            <sz val="8"/>
            <rFont val="Tahoma"/>
            <family val="2"/>
          </rPr>
          <t>původně: 300 ks</t>
        </r>
      </text>
    </comment>
    <comment ref="I238" authorId="0">
      <text>
        <r>
          <rPr>
            <b/>
            <sz val="8"/>
            <rFont val="Tahoma"/>
            <family val="2"/>
          </rPr>
          <t>původně: 7 905 ks</t>
        </r>
      </text>
    </comment>
    <comment ref="A226" authorId="0">
      <text>
        <r>
          <rPr>
            <b/>
            <sz val="8"/>
            <rFont val="Tahoma"/>
            <family val="2"/>
          </rPr>
          <t>původně souhrnný náklad</t>
        </r>
      </text>
    </comment>
    <comment ref="A360" authorId="0">
      <text>
        <r>
          <rPr>
            <b/>
            <sz val="8"/>
            <rFont val="Tahoma"/>
            <family val="2"/>
          </rPr>
          <t xml:space="preserve">původně nebyl </t>
        </r>
      </text>
    </comment>
    <comment ref="F264" authorId="0">
      <text>
        <r>
          <rPr>
            <b/>
            <sz val="8"/>
            <rFont val="Tahoma"/>
            <family val="2"/>
          </rPr>
          <t>Původně: 24 633 ks</t>
        </r>
      </text>
    </comment>
    <comment ref="I264" authorId="0">
      <text>
        <r>
          <rPr>
            <b/>
            <sz val="8"/>
            <rFont val="Tahoma"/>
            <family val="2"/>
          </rPr>
          <t>Původně: 28 852 ks</t>
        </r>
      </text>
    </comment>
    <comment ref="F104" authorId="0">
      <text>
        <r>
          <rPr>
            <b/>
            <sz val="8"/>
            <rFont val="Tahoma"/>
            <family val="2"/>
          </rPr>
          <t>Původně: 16 901 ks</t>
        </r>
      </text>
    </comment>
    <comment ref="G104" authorId="0">
      <text>
        <r>
          <rPr>
            <b/>
            <sz val="8"/>
            <rFont val="Tahoma"/>
            <family val="2"/>
          </rPr>
          <t>Původně: 1 261 ks</t>
        </r>
      </text>
    </comment>
    <comment ref="I104" authorId="0">
      <text>
        <r>
          <rPr>
            <b/>
            <sz val="8"/>
            <rFont val="Tahoma"/>
            <family val="2"/>
          </rPr>
          <t>Původně: 20 637 ks</t>
        </r>
      </text>
    </comment>
    <comment ref="F120" authorId="0">
      <text>
        <r>
          <rPr>
            <b/>
            <sz val="8"/>
            <rFont val="Tahoma"/>
            <family val="2"/>
          </rPr>
          <t>Původně: 46 312 ks</t>
        </r>
      </text>
    </comment>
    <comment ref="G120" authorId="0">
      <text>
        <r>
          <rPr>
            <b/>
            <sz val="8"/>
            <rFont val="Tahoma"/>
            <family val="2"/>
          </rPr>
          <t>Původně: 622 ks</t>
        </r>
      </text>
    </comment>
    <comment ref="H120" authorId="0">
      <text>
        <r>
          <rPr>
            <b/>
            <sz val="8"/>
            <rFont val="Tahoma"/>
            <family val="2"/>
          </rPr>
          <t>Původně: 5 362 ks</t>
        </r>
      </text>
    </comment>
    <comment ref="I120" authorId="0">
      <text>
        <r>
          <rPr>
            <b/>
            <sz val="8"/>
            <rFont val="Tahoma"/>
            <family val="2"/>
          </rPr>
          <t>Původně: 68 377 ks</t>
        </r>
      </text>
    </comment>
    <comment ref="E130" authorId="0">
      <text>
        <r>
          <rPr>
            <b/>
            <sz val="8"/>
            <rFont val="Tahoma"/>
            <family val="2"/>
          </rPr>
          <t>Původně: 454 ks</t>
        </r>
      </text>
    </comment>
    <comment ref="C362" authorId="0">
      <text>
        <r>
          <rPr>
            <b/>
            <sz val="8"/>
            <rFont val="Tahoma"/>
            <family val="2"/>
          </rPr>
          <t>Původně: 84,- Kč</t>
        </r>
      </text>
    </comment>
    <comment ref="C364" authorId="0">
      <text>
        <r>
          <rPr>
            <b/>
            <sz val="8"/>
            <rFont val="Tahoma"/>
            <family val="2"/>
          </rPr>
          <t>Původně: 80,- Kč</t>
        </r>
      </text>
    </comment>
    <comment ref="H256" authorId="0">
      <text>
        <r>
          <rPr>
            <b/>
            <sz val="8"/>
            <rFont val="Tahoma"/>
            <family val="0"/>
          </rPr>
          <t>Původně: 90</t>
        </r>
        <r>
          <rPr>
            <sz val="8"/>
            <rFont val="Tahoma"/>
            <family val="0"/>
          </rPr>
          <t xml:space="preserve">
</t>
        </r>
      </text>
    </comment>
    <comment ref="I256" authorId="0">
      <text>
        <r>
          <rPr>
            <b/>
            <sz val="8"/>
            <rFont val="Tahoma"/>
            <family val="0"/>
          </rPr>
          <t>Původně: 13 626</t>
        </r>
      </text>
    </comment>
    <comment ref="H260" authorId="0">
      <text>
        <r>
          <rPr>
            <b/>
            <sz val="8"/>
            <rFont val="Tahoma"/>
            <family val="2"/>
          </rPr>
          <t xml:space="preserve">Původně: 200
</t>
        </r>
      </text>
    </comment>
    <comment ref="I260" authorId="0">
      <text>
        <r>
          <rPr>
            <b/>
            <sz val="8"/>
            <rFont val="Tahoma"/>
            <family val="2"/>
          </rPr>
          <t>Původně: 14 072</t>
        </r>
        <r>
          <rPr>
            <sz val="8"/>
            <rFont val="Tahoma"/>
            <family val="2"/>
          </rPr>
          <t xml:space="preserve">
</t>
        </r>
      </text>
    </comment>
    <comment ref="F318" authorId="0">
      <text>
        <r>
          <rPr>
            <b/>
            <sz val="8"/>
            <rFont val="Tahoma"/>
            <family val="2"/>
          </rPr>
          <t>Původně: 6 958</t>
        </r>
        <r>
          <rPr>
            <sz val="8"/>
            <rFont val="Tahoma"/>
            <family val="2"/>
          </rPr>
          <t xml:space="preserve">
</t>
        </r>
      </text>
    </comment>
    <comment ref="H318" authorId="0">
      <text>
        <r>
          <rPr>
            <b/>
            <sz val="8"/>
            <rFont val="Tahoma"/>
            <family val="2"/>
          </rPr>
          <t>Původně: 71</t>
        </r>
        <r>
          <rPr>
            <sz val="8"/>
            <rFont val="Tahoma"/>
            <family val="2"/>
          </rPr>
          <t xml:space="preserve">
</t>
        </r>
      </text>
    </comment>
    <comment ref="I318" authorId="0">
      <text>
        <r>
          <rPr>
            <b/>
            <sz val="8"/>
            <rFont val="Tahoma"/>
            <family val="2"/>
          </rPr>
          <t>Původně: 8 526</t>
        </r>
      </text>
    </comment>
    <comment ref="H342" authorId="0">
      <text>
        <r>
          <rPr>
            <b/>
            <sz val="8"/>
            <rFont val="Tahoma"/>
            <family val="2"/>
          </rPr>
          <t>Původně: 50</t>
        </r>
        <r>
          <rPr>
            <sz val="8"/>
            <rFont val="Tahoma"/>
            <family val="2"/>
          </rPr>
          <t xml:space="preserve">
</t>
        </r>
      </text>
    </comment>
    <comment ref="I342" authorId="0">
      <text>
        <r>
          <rPr>
            <b/>
            <sz val="8"/>
            <rFont val="Tahoma"/>
            <family val="2"/>
          </rPr>
          <t>Původně: 19 007</t>
        </r>
      </text>
    </comment>
    <comment ref="H174" authorId="0">
      <text>
        <r>
          <rPr>
            <b/>
            <sz val="8"/>
            <rFont val="Tahoma"/>
            <family val="0"/>
          </rPr>
          <t>Původně: 864</t>
        </r>
        <r>
          <rPr>
            <sz val="8"/>
            <rFont val="Tahoma"/>
            <family val="0"/>
          </rPr>
          <t xml:space="preserve">
</t>
        </r>
      </text>
    </comment>
    <comment ref="G175" authorId="0">
      <text>
        <r>
          <rPr>
            <b/>
            <sz val="8"/>
            <rFont val="Tahoma"/>
            <family val="0"/>
          </rPr>
          <t>Původně: 8 151</t>
        </r>
        <r>
          <rPr>
            <sz val="8"/>
            <rFont val="Tahoma"/>
            <family val="0"/>
          </rPr>
          <t xml:space="preserve">
</t>
        </r>
      </text>
    </comment>
    <comment ref="H175" authorId="0">
      <text>
        <r>
          <rPr>
            <b/>
            <sz val="8"/>
            <rFont val="Tahoma"/>
            <family val="0"/>
          </rPr>
          <t>Původně: 8 151</t>
        </r>
        <r>
          <rPr>
            <sz val="8"/>
            <rFont val="Tahoma"/>
            <family val="0"/>
          </rPr>
          <t xml:space="preserve">
</t>
        </r>
      </text>
    </comment>
    <comment ref="F208" authorId="0">
      <text>
        <r>
          <rPr>
            <b/>
            <sz val="8"/>
            <rFont val="Tahoma"/>
            <family val="0"/>
          </rPr>
          <t>Původně: 7 613</t>
        </r>
        <r>
          <rPr>
            <sz val="8"/>
            <rFont val="Tahoma"/>
            <family val="0"/>
          </rPr>
          <t xml:space="preserve">
</t>
        </r>
      </text>
    </comment>
    <comment ref="I208" authorId="0">
      <text>
        <r>
          <rPr>
            <b/>
            <sz val="8"/>
            <rFont val="Tahoma"/>
            <family val="0"/>
          </rPr>
          <t>Původně: 16 321</t>
        </r>
        <r>
          <rPr>
            <sz val="8"/>
            <rFont val="Tahoma"/>
            <family val="0"/>
          </rPr>
          <t xml:space="preserve">
</t>
        </r>
      </text>
    </comment>
    <comment ref="D300" authorId="0">
      <text>
        <r>
          <rPr>
            <b/>
            <sz val="8"/>
            <rFont val="Tahoma"/>
            <family val="2"/>
          </rPr>
          <t>Původně: 38 719</t>
        </r>
        <r>
          <rPr>
            <sz val="8"/>
            <rFont val="Tahoma"/>
            <family val="2"/>
          </rPr>
          <t xml:space="preserve">
</t>
        </r>
      </text>
    </comment>
    <comment ref="E300" authorId="0">
      <text>
        <r>
          <rPr>
            <b/>
            <sz val="8"/>
            <rFont val="Tahoma"/>
            <family val="2"/>
          </rPr>
          <t>Původně: 1 167</t>
        </r>
        <r>
          <rPr>
            <sz val="8"/>
            <rFont val="Tahoma"/>
            <family val="2"/>
          </rPr>
          <t xml:space="preserve">
</t>
        </r>
      </text>
    </comment>
    <comment ref="I300" authorId="0">
      <text>
        <r>
          <rPr>
            <b/>
            <sz val="8"/>
            <rFont val="Tahoma"/>
            <family val="2"/>
          </rPr>
          <t>Původně: 85 075</t>
        </r>
        <r>
          <rPr>
            <sz val="8"/>
            <rFont val="Tahoma"/>
            <family val="2"/>
          </rPr>
          <t xml:space="preserve">
</t>
        </r>
      </text>
    </comment>
    <comment ref="D296" authorId="0">
      <text>
        <r>
          <rPr>
            <b/>
            <sz val="8"/>
            <rFont val="Tahoma"/>
            <family val="0"/>
          </rPr>
          <t>Původně: 112 063</t>
        </r>
        <r>
          <rPr>
            <sz val="8"/>
            <rFont val="Tahoma"/>
            <family val="0"/>
          </rPr>
          <t xml:space="preserve">
</t>
        </r>
      </text>
    </comment>
    <comment ref="E296" authorId="0">
      <text>
        <r>
          <rPr>
            <b/>
            <sz val="8"/>
            <rFont val="Tahoma"/>
            <family val="0"/>
          </rPr>
          <t>Původně: 9 170</t>
        </r>
        <r>
          <rPr>
            <sz val="8"/>
            <rFont val="Tahoma"/>
            <family val="0"/>
          </rPr>
          <t xml:space="preserve">
</t>
        </r>
      </text>
    </comment>
    <comment ref="F297" authorId="0">
      <text>
        <r>
          <rPr>
            <b/>
            <sz val="8"/>
            <rFont val="Tahoma"/>
            <family val="0"/>
          </rPr>
          <t>Původně: 12 258</t>
        </r>
        <r>
          <rPr>
            <sz val="8"/>
            <rFont val="Tahoma"/>
            <family val="0"/>
          </rPr>
          <t xml:space="preserve">
</t>
        </r>
      </text>
    </comment>
    <comment ref="H297" authorId="0">
      <text>
        <r>
          <rPr>
            <b/>
            <sz val="8"/>
            <rFont val="Tahoma"/>
            <family val="0"/>
          </rPr>
          <t>Původně: 12 258</t>
        </r>
        <r>
          <rPr>
            <sz val="8"/>
            <rFont val="Tahoma"/>
            <family val="0"/>
          </rPr>
          <t xml:space="preserve">
</t>
        </r>
      </text>
    </comment>
    <comment ref="I296" authorId="0">
      <text>
        <r>
          <rPr>
            <b/>
            <sz val="8"/>
            <rFont val="Tahoma"/>
            <family val="2"/>
          </rPr>
          <t>Původně: 112 528</t>
        </r>
        <r>
          <rPr>
            <sz val="8"/>
            <rFont val="Tahoma"/>
            <family val="2"/>
          </rPr>
          <t xml:space="preserve">
</t>
        </r>
      </text>
    </comment>
    <comment ref="F158" authorId="0">
      <text>
        <r>
          <rPr>
            <b/>
            <sz val="8"/>
            <rFont val="Tahoma"/>
            <family val="0"/>
          </rPr>
          <t>Původně: 8 893</t>
        </r>
        <r>
          <rPr>
            <sz val="8"/>
            <rFont val="Tahoma"/>
            <family val="0"/>
          </rPr>
          <t xml:space="preserve">
</t>
        </r>
      </text>
    </comment>
    <comment ref="I158" authorId="0">
      <text>
        <r>
          <rPr>
            <b/>
            <sz val="8"/>
            <rFont val="Tahoma"/>
            <family val="0"/>
          </rPr>
          <t>Původně: 14 802</t>
        </r>
        <r>
          <rPr>
            <sz val="8"/>
            <rFont val="Tahoma"/>
            <family val="0"/>
          </rPr>
          <t xml:space="preserve">
</t>
        </r>
      </text>
    </comment>
    <comment ref="F52" authorId="0">
      <text>
        <r>
          <rPr>
            <b/>
            <sz val="8"/>
            <rFont val="Tahoma"/>
            <family val="0"/>
          </rPr>
          <t>Původně: 16 410</t>
        </r>
        <r>
          <rPr>
            <sz val="8"/>
            <rFont val="Tahoma"/>
            <family val="0"/>
          </rPr>
          <t xml:space="preserve">
</t>
        </r>
      </text>
    </comment>
    <comment ref="G52" authorId="0">
      <text>
        <r>
          <rPr>
            <b/>
            <sz val="8"/>
            <rFont val="Tahoma"/>
            <family val="0"/>
          </rPr>
          <t>Původně: 362</t>
        </r>
        <r>
          <rPr>
            <sz val="8"/>
            <rFont val="Tahoma"/>
            <family val="0"/>
          </rPr>
          <t xml:space="preserve">
</t>
        </r>
      </text>
    </comment>
    <comment ref="I52" authorId="0">
      <text>
        <r>
          <rPr>
            <b/>
            <sz val="8"/>
            <rFont val="Tahoma"/>
            <family val="0"/>
          </rPr>
          <t>Původně: 26 321</t>
        </r>
        <r>
          <rPr>
            <sz val="8"/>
            <rFont val="Tahoma"/>
            <family val="0"/>
          </rPr>
          <t xml:space="preserve">
</t>
        </r>
      </text>
    </comment>
    <comment ref="I53" authorId="0">
      <text>
        <r>
          <rPr>
            <b/>
            <sz val="8"/>
            <rFont val="Tahoma"/>
            <family val="2"/>
          </rPr>
          <t>Původně: 26 321</t>
        </r>
        <r>
          <rPr>
            <sz val="8"/>
            <rFont val="Tahoma"/>
            <family val="2"/>
          </rPr>
          <t xml:space="preserve">
</t>
        </r>
      </text>
    </comment>
    <comment ref="I56" authorId="0">
      <text>
        <r>
          <rPr>
            <b/>
            <sz val="8"/>
            <rFont val="Tahoma"/>
            <family val="2"/>
          </rPr>
          <t>Původně: 26 321</t>
        </r>
        <r>
          <rPr>
            <sz val="8"/>
            <rFont val="Tahoma"/>
            <family val="0"/>
          </rPr>
          <t xml:space="preserve">
</t>
        </r>
      </text>
    </comment>
    <comment ref="I57" authorId="0">
      <text>
        <r>
          <rPr>
            <b/>
            <sz val="8"/>
            <rFont val="Tahoma"/>
            <family val="2"/>
          </rPr>
          <t>Původně: 26 321</t>
        </r>
        <r>
          <rPr>
            <sz val="8"/>
            <rFont val="Tahoma"/>
            <family val="2"/>
          </rPr>
          <t xml:space="preserve">
</t>
        </r>
      </text>
    </comment>
    <comment ref="F162" authorId="0">
      <text>
        <r>
          <rPr>
            <b/>
            <sz val="8"/>
            <rFont val="Tahoma"/>
            <family val="2"/>
          </rPr>
          <t>Původně: 10 217</t>
        </r>
        <r>
          <rPr>
            <sz val="8"/>
            <rFont val="Tahoma"/>
            <family val="2"/>
          </rPr>
          <t xml:space="preserve">
</t>
        </r>
      </text>
    </comment>
    <comment ref="I162" authorId="0">
      <text>
        <r>
          <rPr>
            <b/>
            <sz val="8"/>
            <rFont val="Tahoma"/>
            <family val="2"/>
          </rPr>
          <t>Původně: 16 126</t>
        </r>
        <r>
          <rPr>
            <sz val="8"/>
            <rFont val="Tahoma"/>
            <family val="2"/>
          </rPr>
          <t xml:space="preserve">
</t>
        </r>
      </text>
    </comment>
  </commentList>
</comments>
</file>

<file path=xl/sharedStrings.xml><?xml version="1.0" encoding="utf-8"?>
<sst xmlns="http://schemas.openxmlformats.org/spreadsheetml/2006/main" count="1465" uniqueCount="336">
  <si>
    <t>Název (Name)/Supplement</t>
  </si>
  <si>
    <t>TN</t>
  </si>
  <si>
    <t>Pondělí</t>
  </si>
  <si>
    <t>Úterý</t>
  </si>
  <si>
    <t>Středa</t>
  </si>
  <si>
    <t>Čtvrtek</t>
  </si>
  <si>
    <t>Pátek</t>
  </si>
  <si>
    <t>Sobota</t>
  </si>
  <si>
    <t>Vydavatel (Publisher)</t>
  </si>
  <si>
    <t>PN</t>
  </si>
  <si>
    <t>Mo</t>
  </si>
  <si>
    <t>Tu</t>
  </si>
  <si>
    <t>Wed</t>
  </si>
  <si>
    <t>Th</t>
  </si>
  <si>
    <t>Fr</t>
  </si>
  <si>
    <t>Sa</t>
  </si>
  <si>
    <t xml:space="preserve">                     (name of supplement is behind the name of daily)</t>
  </si>
  <si>
    <t>OVĚŘOVANÉ NÁKLADY PERIODIK: ABC ČR</t>
  </si>
  <si>
    <t>P</t>
  </si>
  <si>
    <t xml:space="preserve">Název (Name)  </t>
  </si>
  <si>
    <t>OD</t>
  </si>
  <si>
    <t>TV magazín</t>
  </si>
  <si>
    <t>Denní průměr</t>
  </si>
  <si>
    <t>(Kč)</t>
  </si>
  <si>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</si>
  <si>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</si>
  <si>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t xml:space="preserve"> --- </t>
  </si>
  <si>
    <t>Neoznačená vydání jsou standardní. (Standard editions are unmarked.)</t>
  </si>
  <si>
    <t>V tabulkách používané zkratky a definice:</t>
  </si>
  <si>
    <t>In tables used abbreviations and definitions:</t>
  </si>
  <si>
    <t xml:space="preserve"> ---             ………………..</t>
  </si>
  <si>
    <t>data nepředávána</t>
  </si>
  <si>
    <t>data not submitted</t>
  </si>
  <si>
    <t xml:space="preserve">TN             ………………..  </t>
  </si>
  <si>
    <t>/Průměrný/ tištěný náklad</t>
  </si>
  <si>
    <t>/Average/ net press run</t>
  </si>
  <si>
    <t>PN             ………………..</t>
  </si>
  <si>
    <t>/Průměrný/ prodaný náklad celkem</t>
  </si>
  <si>
    <t>/Average/ paid circulation at full rate</t>
  </si>
  <si>
    <t>VN             ………………..</t>
  </si>
  <si>
    <t>P               ………………..</t>
  </si>
  <si>
    <t>/Průměrný/ náklad předplatného</t>
  </si>
  <si>
    <t>/Average/ subscription</t>
  </si>
  <si>
    <t>PP             ………………..</t>
  </si>
  <si>
    <t xml:space="preserve">/Průměrný/ náklad pultového prodeje </t>
  </si>
  <si>
    <t>/Average/ single copies sold over the counter</t>
  </si>
  <si>
    <t>OP             ………………..</t>
  </si>
  <si>
    <t xml:space="preserve">/Průměrný/ náklad ostatního prodeje </t>
  </si>
  <si>
    <t>/Average/ multiple copies sold to business partners at full rate</t>
  </si>
  <si>
    <t>ŘD             ………………..</t>
  </si>
  <si>
    <t xml:space="preserve">/Průměrný/ náklad řízené distribuce </t>
  </si>
  <si>
    <t>/Average/ controled distribution</t>
  </si>
  <si>
    <t>OD             ………………..</t>
  </si>
  <si>
    <t xml:space="preserve">/Průměrný/ ostatní distribuovaný náklad </t>
  </si>
  <si>
    <t>/Average/ other distribution</t>
  </si>
  <si>
    <t>DN             ………………..</t>
  </si>
  <si>
    <t xml:space="preserve">/Průměrný/ distribuovaný náklad </t>
  </si>
  <si>
    <t>/Average/ total distribution at lower rate</t>
  </si>
  <si>
    <t>CDN           ………………..</t>
  </si>
  <si>
    <t xml:space="preserve">/Průměrný/ celkový distribuovaný náklad </t>
  </si>
  <si>
    <t>/Average/ total full rate copy sales and total lower rate copy sales</t>
  </si>
  <si>
    <t>Cena KS     ………………..</t>
  </si>
  <si>
    <t xml:space="preserve">Cena konečné spotřeby </t>
  </si>
  <si>
    <t>Customer price</t>
  </si>
  <si>
    <t>Deníky (Dailies)</t>
  </si>
  <si>
    <t>Cena KS:</t>
  </si>
  <si>
    <t>PP</t>
  </si>
  <si>
    <t>OP</t>
  </si>
  <si>
    <t>Poznámka:</t>
  </si>
  <si>
    <t>S</t>
  </si>
  <si>
    <t>xxx</t>
  </si>
  <si>
    <t>R</t>
  </si>
  <si>
    <t>xxx..................v tento den nevychází (is not issued this day)</t>
  </si>
  <si>
    <t xml:space="preserve">/Průměrný/ vkládaný náklad </t>
  </si>
  <si>
    <t>/Average/ net press run inserted into newspapers or magazines</t>
  </si>
  <si>
    <t>Týdeníky (Weeklies)</t>
  </si>
  <si>
    <t>ŘD</t>
  </si>
  <si>
    <t>CDN</t>
  </si>
  <si>
    <t>Čtrnáctideníky (Fortnightlies)</t>
  </si>
  <si>
    <t>Měsíčníky a publikace s delší periodicitou (Monthlies and longer period publications)</t>
  </si>
  <si>
    <t>Ekonom</t>
  </si>
  <si>
    <t>EURO ekonomický týdeník</t>
  </si>
  <si>
    <t>Chvilka pro tebe</t>
  </si>
  <si>
    <t>Instinkt</t>
  </si>
  <si>
    <t>Nedělní Blesk</t>
  </si>
  <si>
    <t>O.K.Tip</t>
  </si>
  <si>
    <t>Profit</t>
  </si>
  <si>
    <t>Překvapení</t>
  </si>
  <si>
    <t>Rytmus života</t>
  </si>
  <si>
    <t>Story</t>
  </si>
  <si>
    <t>Šťastný Jim</t>
  </si>
  <si>
    <t>TV Plus</t>
  </si>
  <si>
    <t>TV Revue</t>
  </si>
  <si>
    <t>Týden</t>
  </si>
  <si>
    <t>Týdeník Televize</t>
  </si>
  <si>
    <t>ABC</t>
  </si>
  <si>
    <t>Bravo</t>
  </si>
  <si>
    <t>Bravo Girl</t>
  </si>
  <si>
    <t>Kačer Donald</t>
  </si>
  <si>
    <t>Egmont ČR, spol. s r. o.</t>
  </si>
  <si>
    <t>Napsáno životem</t>
  </si>
  <si>
    <t>Počítač pro každého</t>
  </si>
  <si>
    <t>Žena a život</t>
  </si>
  <si>
    <t>Barbie</t>
  </si>
  <si>
    <t>Medvídek Pú</t>
  </si>
  <si>
    <t>Popcorn</t>
  </si>
  <si>
    <t>Praktická žena</t>
  </si>
  <si>
    <t>Reader´s Digest Výběr</t>
  </si>
  <si>
    <t>Receptář</t>
  </si>
  <si>
    <t>Regenerace</t>
  </si>
  <si>
    <t>Trade &amp; Leisure Publications, s. r. o.</t>
  </si>
  <si>
    <t>Stereo &amp; Video s DVD</t>
  </si>
  <si>
    <t>Svět ženy</t>
  </si>
  <si>
    <t>W.I.T.C.H.</t>
  </si>
  <si>
    <t>Mobility</t>
  </si>
  <si>
    <t>Elle</t>
  </si>
  <si>
    <t>Hachette Filipacchi 2000, s. r. o.</t>
  </si>
  <si>
    <t>Marianne</t>
  </si>
  <si>
    <t>Maxim</t>
  </si>
  <si>
    <t>Premiere</t>
  </si>
  <si>
    <r>
      <t xml:space="preserve">Hospodářské noviny /               IN magazín / Víkend               </t>
    </r>
    <r>
      <rPr>
        <i/>
        <sz val="8"/>
        <color indexed="8"/>
        <rFont val="Arial CE"/>
        <family val="2"/>
      </rPr>
      <t>Economia, a. s.</t>
    </r>
  </si>
  <si>
    <r>
      <t xml:space="preserve">Lidové noviny / Pátek LN    </t>
    </r>
    <r>
      <rPr>
        <sz val="8"/>
        <color indexed="8"/>
        <rFont val="Arial CE"/>
        <family val="2"/>
      </rPr>
      <t xml:space="preserve">            </t>
    </r>
    <r>
      <rPr>
        <i/>
        <sz val="8"/>
        <color indexed="8"/>
        <rFont val="Arial CE"/>
        <family val="2"/>
      </rPr>
      <t xml:space="preserve">Lidové noviny, a. s.      </t>
    </r>
  </si>
  <si>
    <r>
      <t xml:space="preserve">Sport / Sport magazín     </t>
    </r>
    <r>
      <rPr>
        <sz val="8"/>
        <color indexed="8"/>
        <rFont val="Arial CE"/>
        <family val="2"/>
      </rPr>
      <t xml:space="preserve">            </t>
    </r>
    <r>
      <rPr>
        <i/>
        <sz val="8"/>
        <color indexed="8"/>
        <rFont val="Arial CE"/>
        <family val="2"/>
      </rPr>
      <t xml:space="preserve">Ringier ČR, a. s. </t>
    </r>
  </si>
  <si>
    <t>Astrosat, s. r. o.</t>
  </si>
  <si>
    <t>Sanoma Magazines Praha, s. r. o.</t>
  </si>
  <si>
    <t>Economia, a. s.</t>
  </si>
  <si>
    <t>Euronews, a. s.</t>
  </si>
  <si>
    <t>Mediacop, s. r. o.</t>
  </si>
  <si>
    <t>Ringier ČR, a. s.</t>
  </si>
  <si>
    <t>Tipsport, a. s.</t>
  </si>
  <si>
    <t>Stanford, a. s.</t>
  </si>
  <si>
    <t>Axel Springer Praha, a. s.</t>
  </si>
  <si>
    <t>Sanoma Magazines Praha, s .r. o.</t>
  </si>
  <si>
    <t>Reader´s Digest Výběr, s. r. o.</t>
  </si>
  <si>
    <t>Regenerace, s. r. o.</t>
  </si>
  <si>
    <t>MARSfoto, s. r. o.</t>
  </si>
  <si>
    <t>Burda Praha, s. r. o.</t>
  </si>
  <si>
    <t>Koktejl Magazín</t>
  </si>
  <si>
    <t>FotoVideo</t>
  </si>
  <si>
    <t>Atemi, s.r.o.</t>
  </si>
  <si>
    <t>DN</t>
  </si>
  <si>
    <t>Claudia</t>
  </si>
  <si>
    <t>Blesk pro ženy</t>
  </si>
  <si>
    <t>Apetit</t>
  </si>
  <si>
    <t>RF Hobby, s.r.o.</t>
  </si>
  <si>
    <t>Yellow</t>
  </si>
  <si>
    <t>yop!</t>
  </si>
  <si>
    <t>Czech Press Group, a. s.</t>
  </si>
  <si>
    <t>Báječná neděle</t>
  </si>
  <si>
    <t>Katka</t>
  </si>
  <si>
    <t>Pestrý svět</t>
  </si>
  <si>
    <t>Svět motorů</t>
  </si>
  <si>
    <t>Axel Springer Praha, a.s.</t>
  </si>
  <si>
    <t>Tina</t>
  </si>
  <si>
    <t>Autohit</t>
  </si>
  <si>
    <t>Autotip</t>
  </si>
  <si>
    <t>Čas na lásku</t>
  </si>
  <si>
    <t>Katka speciál Křížovky</t>
  </si>
  <si>
    <t>Betynka</t>
  </si>
  <si>
    <t xml:space="preserve">Burda  </t>
  </si>
  <si>
    <t>Dívka</t>
  </si>
  <si>
    <t>Dům a zahrada</t>
  </si>
  <si>
    <t>Křížovkářský TV magazín</t>
  </si>
  <si>
    <t>Living</t>
  </si>
  <si>
    <t>Magazín Bydlení</t>
  </si>
  <si>
    <t>Náš útulný byt</t>
  </si>
  <si>
    <t>Playboy</t>
  </si>
  <si>
    <t>Princezna</t>
  </si>
  <si>
    <t>ProFootball</t>
  </si>
  <si>
    <t>ProHockey</t>
  </si>
  <si>
    <t>Top dívky</t>
  </si>
  <si>
    <t>XANTYPA</t>
  </si>
  <si>
    <t>Kovohutě Příbram nástupnická, a.s.</t>
  </si>
  <si>
    <t>Marianne Bydlení</t>
  </si>
  <si>
    <t xml:space="preserve">Cena KS                   v Kč                 </t>
  </si>
  <si>
    <t xml:space="preserve"> z toho do zahraničí</t>
  </si>
  <si>
    <t xml:space="preserve">PP </t>
  </si>
  <si>
    <t>z toho do zahraničí</t>
  </si>
  <si>
    <t>v Sk</t>
  </si>
  <si>
    <t>Vyd. Bohemia Auto Tuning, s.r.o.</t>
  </si>
  <si>
    <t>Auto 7</t>
  </si>
  <si>
    <t>Motor-Presse Bohemia, s.r.o.</t>
  </si>
  <si>
    <t>Chip</t>
  </si>
  <si>
    <t>Level</t>
  </si>
  <si>
    <t>Stereo &amp; Video - SOUHRNNÝ NÁKLAD</t>
  </si>
  <si>
    <t>Udělej si sám</t>
  </si>
  <si>
    <t>Supermoto</t>
  </si>
  <si>
    <t>Můj dům</t>
  </si>
  <si>
    <t>Moderní byt</t>
  </si>
  <si>
    <t>HATTRICK sportovní magazín</t>
  </si>
  <si>
    <t>Osobní finance</t>
  </si>
  <si>
    <t>Jak na počítač</t>
  </si>
  <si>
    <t>Fajn život</t>
  </si>
  <si>
    <t>Jezdectví</t>
  </si>
  <si>
    <t>Pražská vydavatelská společnost, s.r.o.</t>
  </si>
  <si>
    <t>Meduňka</t>
  </si>
  <si>
    <t>Paní domu</t>
  </si>
  <si>
    <t>Zboží&amp;Prodej</t>
  </si>
  <si>
    <t>ATOZ Marketing Services, spol. s r. o.</t>
  </si>
  <si>
    <t>B2B</t>
  </si>
  <si>
    <t>TV Duel &amp; film</t>
  </si>
  <si>
    <t>Svět mobilů</t>
  </si>
  <si>
    <t>Epocha</t>
  </si>
  <si>
    <t>Home</t>
  </si>
  <si>
    <t>Jaga Media, s.r.o.</t>
  </si>
  <si>
    <t>Lobby</t>
  </si>
  <si>
    <t>Lobby Česká republika s.r.o.</t>
  </si>
  <si>
    <t>100+1 a.s.</t>
  </si>
  <si>
    <t>Computer Press, a. s.</t>
  </si>
  <si>
    <t>Flóra na zahradě</t>
  </si>
  <si>
    <t>Časopisy 2005, s. r. o.</t>
  </si>
  <si>
    <t>Žena a kuchyně</t>
  </si>
  <si>
    <t>Nedělní Sport</t>
  </si>
  <si>
    <t>TV Star</t>
  </si>
  <si>
    <t>Astrosat, s.r.o.</t>
  </si>
  <si>
    <t>JOY</t>
  </si>
  <si>
    <t>EV</t>
  </si>
  <si>
    <t>EV             ………………..</t>
  </si>
  <si>
    <t>21. Století</t>
  </si>
  <si>
    <t>Vítejte doma</t>
  </si>
  <si>
    <t xml:space="preserve">/Průměrný/ náklad elektronické verze tištěného vydání hlavního titulu </t>
  </si>
  <si>
    <t>/Average/ run of digital edition</t>
  </si>
  <si>
    <t>Překvapení - společný prodej</t>
  </si>
  <si>
    <t>Překvapení - SOUHRNNÝ NÁKLAD</t>
  </si>
  <si>
    <t>Neděle</t>
  </si>
  <si>
    <t>Su</t>
  </si>
  <si>
    <r>
      <t xml:space="preserve">Mladá fronta DNES / ONA DNES / Magazín Dnes+TV                   </t>
    </r>
    <r>
      <rPr>
        <sz val="8"/>
        <color indexed="8"/>
        <rFont val="Arial CE"/>
        <family val="2"/>
      </rPr>
      <t xml:space="preserve">            </t>
    </r>
    <r>
      <rPr>
        <i/>
        <sz val="8"/>
        <color indexed="8"/>
        <rFont val="Arial CE"/>
        <family val="2"/>
      </rPr>
      <t xml:space="preserve">Mafra, a. s. </t>
    </r>
  </si>
  <si>
    <t>Bauer Media, v.o.s.</t>
  </si>
  <si>
    <t xml:space="preserve">Blesk Hobby  </t>
  </si>
  <si>
    <t>Ringier ČR, a.s.</t>
  </si>
  <si>
    <t>Blesk speciál Křížovky</t>
  </si>
  <si>
    <t>Šťastná 13</t>
  </si>
  <si>
    <t>ASB Architektura-Stavebnictví-Bydlení</t>
  </si>
  <si>
    <t>Tom a Jerry</t>
  </si>
  <si>
    <t>Board magazine</t>
  </si>
  <si>
    <t>Radek Hruška</t>
  </si>
  <si>
    <t>TV pohoda</t>
  </si>
  <si>
    <t>JIK-05, s.r.o.</t>
  </si>
  <si>
    <t>Fashion club</t>
  </si>
  <si>
    <t>Z toho do zahraničí ……….</t>
  </si>
  <si>
    <t>/Průměrný/ náklad výtisků prodaných do zahraničí</t>
  </si>
  <si>
    <t>/Average/ paid circulations sold abroad</t>
  </si>
  <si>
    <t>Reflex s DVD</t>
  </si>
  <si>
    <t>Reflex - SOUHRNNÝ NÁKLAD</t>
  </si>
  <si>
    <t>The Prague Post</t>
  </si>
  <si>
    <t>Prague Post, spol. s r. o.</t>
  </si>
  <si>
    <t>Vlasta s DVD</t>
  </si>
  <si>
    <t>Vlasta - SOUHRNNÝ NÁKLAD</t>
  </si>
  <si>
    <t>GEO</t>
  </si>
  <si>
    <t>DIGIfoto</t>
  </si>
  <si>
    <t>TV MAX</t>
  </si>
  <si>
    <t>Living Koupelna</t>
  </si>
  <si>
    <t>Auto motor a sport bez DVD</t>
  </si>
  <si>
    <t>Auto motor a sport s DVD</t>
  </si>
  <si>
    <t>Auto motor a sport - SOUHRNNÝ NÁKLAD</t>
  </si>
  <si>
    <t>Moderní obchod</t>
  </si>
  <si>
    <t>České a slovenské odborné nakladatelství, s. r. o.</t>
  </si>
  <si>
    <t>České motocyklové noviny</t>
  </si>
  <si>
    <t>Bikes Publishing, s.r.o.</t>
  </si>
  <si>
    <t>Glanc</t>
  </si>
  <si>
    <t xml:space="preserve">Nejlepší recepty </t>
  </si>
  <si>
    <t>Food Service</t>
  </si>
  <si>
    <t>TV mini</t>
  </si>
  <si>
    <t>Extra PC</t>
  </si>
  <si>
    <t>Extra Publishing, s. r. o.</t>
  </si>
  <si>
    <t>Domov</t>
  </si>
  <si>
    <t>Časopisy pro volný čas, s .r. o.</t>
  </si>
  <si>
    <t>Chatař a chalupář</t>
  </si>
  <si>
    <t>Melinor, s. r. o.</t>
  </si>
  <si>
    <t>Sedm</t>
  </si>
  <si>
    <t>BUSINESS WORLD</t>
  </si>
  <si>
    <t xml:space="preserve">IDG Czech, a . s. </t>
  </si>
  <si>
    <t>PC WORLD</t>
  </si>
  <si>
    <t>Naše krásná zahrada</t>
  </si>
  <si>
    <t>Reflex bez DVD</t>
  </si>
  <si>
    <t>Stereo &amp; Video bez DVD</t>
  </si>
  <si>
    <t xml:space="preserve">100+1 </t>
  </si>
  <si>
    <t>COMPUTERWORLD</t>
  </si>
  <si>
    <t xml:space="preserve">National Geographic Česko </t>
  </si>
  <si>
    <t>EXPO DATA spol. s. r. o.</t>
  </si>
  <si>
    <t>WITCH styl</t>
  </si>
  <si>
    <t>Štěstí a nesnáze</t>
  </si>
  <si>
    <t>Realizace Staveb</t>
  </si>
  <si>
    <t>Svět</t>
  </si>
  <si>
    <t>MAFRA MEDIA, s. r. o.</t>
  </si>
  <si>
    <r>
      <t>Kontakty (contacts):</t>
    </r>
    <r>
      <rPr>
        <b/>
        <sz val="6.5"/>
        <rFont val="Arial CE"/>
        <family val="2"/>
      </rPr>
      <t xml:space="preserve"> </t>
    </r>
    <r>
      <rPr>
        <sz val="6.5"/>
        <rFont val="Arial CE"/>
        <family val="2"/>
      </rPr>
      <t>Manažer ABC ČR Ing. K. Mandíková (tel./fax 221 733 526, e-mail: abccr@abccr.cz).</t>
    </r>
  </si>
  <si>
    <t>Báječné recepty</t>
  </si>
  <si>
    <t>TVŮJ SVĚT</t>
  </si>
  <si>
    <r>
      <t xml:space="preserve">Blesk / Blesk magazín   </t>
    </r>
    <r>
      <rPr>
        <sz val="8"/>
        <color indexed="8"/>
        <rFont val="Arial CE"/>
        <family val="2"/>
      </rPr>
      <t xml:space="preserve">            </t>
    </r>
    <r>
      <rPr>
        <i/>
        <sz val="8"/>
        <color indexed="8"/>
        <rFont val="Arial CE"/>
        <family val="2"/>
      </rPr>
      <t xml:space="preserve">Ringier ČR, a. s. </t>
    </r>
  </si>
  <si>
    <t xml:space="preserve">Snadné vaření </t>
  </si>
  <si>
    <t>Respekt Publishing a. s.</t>
  </si>
  <si>
    <t>Business Media CZ, s. r. o.</t>
  </si>
  <si>
    <t>---</t>
  </si>
  <si>
    <t>SpiderMan</t>
  </si>
  <si>
    <t>Respekt s knihou</t>
  </si>
  <si>
    <t>Respekt - SOUHRNNÝ NÁKLAD</t>
  </si>
  <si>
    <t>Překvapení v kuchyni</t>
  </si>
  <si>
    <t>GolfDigest C&amp;S</t>
  </si>
  <si>
    <t>Burda Communications, s. r. o.</t>
  </si>
  <si>
    <t>Pěkné bydlení</t>
  </si>
  <si>
    <t>Stavebnictví 2008</t>
  </si>
  <si>
    <t>Svět ženy POŠLI RECEPT!</t>
  </si>
  <si>
    <t>Systémy Logistiky</t>
  </si>
  <si>
    <r>
      <t xml:space="preserve">Aha!  / Aha! TV               </t>
    </r>
    <r>
      <rPr>
        <sz val="8"/>
        <color indexed="8"/>
        <rFont val="Arial CE"/>
        <family val="2"/>
      </rPr>
      <t xml:space="preserve">            </t>
    </r>
    <r>
      <rPr>
        <i/>
        <sz val="8"/>
        <color indexed="8"/>
        <rFont val="Arial CE"/>
        <family val="2"/>
      </rPr>
      <t xml:space="preserve">Ringier ČR, a. s. </t>
    </r>
  </si>
  <si>
    <r>
      <t xml:space="preserve">Deník                                         </t>
    </r>
    <r>
      <rPr>
        <i/>
        <sz val="8"/>
        <color indexed="8"/>
        <rFont val="Arial CE"/>
        <family val="2"/>
      </rPr>
      <t>Vltava-Labe-Press, a. s.</t>
    </r>
  </si>
  <si>
    <t>A</t>
  </si>
  <si>
    <r>
      <t xml:space="preserve">Šíp                                  </t>
    </r>
    <r>
      <rPr>
        <sz val="8"/>
        <color indexed="8"/>
        <rFont val="Arial CE"/>
        <family val="2"/>
      </rPr>
      <t xml:space="preserve">            </t>
    </r>
    <r>
      <rPr>
        <i/>
        <sz val="8"/>
        <color indexed="8"/>
        <rFont val="Arial CE"/>
        <family val="2"/>
      </rPr>
      <t xml:space="preserve">Vltava-Labe-Press, a. s. </t>
    </r>
  </si>
  <si>
    <t>Supplementy (Supplements)</t>
  </si>
  <si>
    <t>VN</t>
  </si>
  <si>
    <t xml:space="preserve">A................………………….. </t>
  </si>
  <si>
    <r>
      <t>TV magazín</t>
    </r>
    <r>
      <rPr>
        <sz val="7.5"/>
        <rFont val="Arial CE"/>
        <family val="2"/>
      </rPr>
      <t>;  vkládáno do titulů (Inserted in): Deník a Šíp. Samostatně neprodejné.</t>
    </r>
  </si>
  <si>
    <t xml:space="preserve">Autosport &amp; Tuning </t>
  </si>
  <si>
    <t>HomeDeco SMP a.s.</t>
  </si>
  <si>
    <t>Respekt bez knihy</t>
  </si>
  <si>
    <t>Blesk Zdraví</t>
  </si>
  <si>
    <t xml:space="preserve">BIZ </t>
  </si>
  <si>
    <t>DUBEN 2008 (APRIL 2008)</t>
  </si>
  <si>
    <r>
      <t xml:space="preserve"> Právo / Styl pro ženy / Dům &amp; Bydlení / Magazín Práva</t>
    </r>
    <r>
      <rPr>
        <sz val="8"/>
        <color indexed="8"/>
        <rFont val="Arial CE"/>
        <family val="2"/>
      </rPr>
      <t xml:space="preserve">                                                                </t>
    </r>
    <r>
      <rPr>
        <i/>
        <sz val="8"/>
        <color indexed="8"/>
        <rFont val="Arial CE"/>
        <family val="2"/>
      </rPr>
      <t xml:space="preserve">Borgis, a. s. </t>
    </r>
  </si>
  <si>
    <t>Překvapení s CD</t>
  </si>
  <si>
    <t xml:space="preserve">S tebou mě baví život </t>
  </si>
  <si>
    <t xml:space="preserve">Týdeník Květy </t>
  </si>
  <si>
    <t xml:space="preserve">Vlasta </t>
  </si>
  <si>
    <t>Vlasta s CD</t>
  </si>
  <si>
    <t>Computer s DVD</t>
  </si>
  <si>
    <t>Automobil revue</t>
  </si>
  <si>
    <t>Vychází jako dvojčíslo.</t>
  </si>
  <si>
    <t>Chef Gurmán</t>
  </si>
  <si>
    <t xml:space="preserve">Puls </t>
  </si>
  <si>
    <t xml:space="preserve">Motocykl </t>
  </si>
  <si>
    <t xml:space="preserve">Rodinný dům </t>
  </si>
  <si>
    <t>Trucker</t>
  </si>
  <si>
    <t xml:space="preserve">Pineland a. s. </t>
  </si>
  <si>
    <t>Koktejl Magazín - SOUHRNNÝ NÁKLAD</t>
  </si>
  <si>
    <t>Club 91, s. r. o.</t>
  </si>
  <si>
    <t>FLEET firemní automobily</t>
  </si>
  <si>
    <t>Koktejl MINI</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</si>
</sst>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s>
  <fonts count="79">
    <font>
      <sz val="10"/>
      <name val="Arial CE"/>
      <family val="0"/>
    </font>
    <font>
      <sz val="11"/>
      <color indexed="8"/>
      <name val="Calibri"/>
      <family val="2"/>
    </font>
    <font>
      <sz val="8"/>
      <name val="Arial CE"/>
      <family val="2"/>
    </font>
    <font>
      <b/>
      <sz val="10"/>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b/>
      <sz val="9"/>
      <name val="Arial CE"/>
      <family val="2"/>
    </font>
    <font>
      <b/>
      <i/>
      <sz val="9"/>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u val="single"/>
      <sz val="10"/>
      <name val="Arial CE"/>
      <family val="2"/>
    </font>
    <font>
      <b/>
      <i/>
      <sz val="7.5"/>
      <color indexed="8"/>
      <name val="Arial CE"/>
      <family val="2"/>
    </font>
    <font>
      <b/>
      <u val="single"/>
      <sz val="12"/>
      <color indexed="8"/>
      <name val="Arial CE"/>
      <family val="2"/>
    </font>
    <font>
      <b/>
      <sz val="8"/>
      <name val="Tahoma"/>
      <family val="2"/>
    </font>
    <font>
      <sz val="8"/>
      <name val="Tahoma"/>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0"/>
      <color indexed="62"/>
      <name val="Arial CE"/>
      <family val="2"/>
    </font>
    <font>
      <sz val="10"/>
      <color indexed="10"/>
      <name val="Arial CE"/>
      <family val="2"/>
    </font>
    <font>
      <sz val="8"/>
      <color indexed="10"/>
      <name val="Arial CE"/>
      <family val="2"/>
    </font>
    <font>
      <b/>
      <sz val="9"/>
      <color indexed="10"/>
      <name val="Arial CE"/>
      <family val="2"/>
    </font>
    <font>
      <sz val="9"/>
      <color indexed="10"/>
      <name val="Arial CE"/>
      <family val="2"/>
    </font>
    <font>
      <i/>
      <sz val="9"/>
      <color indexed="10"/>
      <name val="Arial CE"/>
      <family val="2"/>
    </font>
    <font>
      <b/>
      <sz val="10"/>
      <color indexed="10"/>
      <name val="Arial CE"/>
      <family val="2"/>
    </font>
    <font>
      <sz val="6.5"/>
      <color indexed="8"/>
      <name val="Arial CE"/>
      <family val="0"/>
    </font>
    <font>
      <b/>
      <u val="single"/>
      <sz val="6.5"/>
      <color indexed="8"/>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7030A0"/>
      <name val="Arial CE"/>
      <family val="2"/>
    </font>
    <font>
      <sz val="10"/>
      <color rgb="FFFF0000"/>
      <name val="Arial CE"/>
      <family val="2"/>
    </font>
    <font>
      <sz val="8"/>
      <color rgb="FFFF0000"/>
      <name val="Arial CE"/>
      <family val="2"/>
    </font>
    <font>
      <b/>
      <sz val="9"/>
      <color rgb="FFFF0000"/>
      <name val="Arial CE"/>
      <family val="2"/>
    </font>
    <font>
      <sz val="9"/>
      <color rgb="FFFF0000"/>
      <name val="Arial CE"/>
      <family val="2"/>
    </font>
    <font>
      <i/>
      <sz val="9"/>
      <color rgb="FFFF0000"/>
      <name val="Arial CE"/>
      <family val="2"/>
    </font>
    <font>
      <b/>
      <sz val="10"/>
      <color rgb="FFFF0000"/>
      <name val="Arial C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6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medium"/>
    </border>
    <border>
      <left style="medium"/>
      <right style="thin"/>
      <top style="medium"/>
      <bottom style="thin"/>
    </border>
    <border>
      <left style="medium"/>
      <right style="thin"/>
      <top style="thin"/>
      <bottom style="medium"/>
    </border>
    <border>
      <left style="medium"/>
      <right style="thin"/>
      <top/>
      <bottom style="thin"/>
    </border>
    <border>
      <left style="medium"/>
      <right style="thin"/>
      <top style="thin"/>
      <bottom style="thin"/>
    </border>
    <border>
      <left/>
      <right style="thin"/>
      <top style="medium"/>
      <bottom style="thin"/>
    </border>
    <border>
      <left/>
      <right style="thin"/>
      <top style="thin"/>
      <bottom style="medium"/>
    </border>
    <border>
      <left/>
      <right style="medium"/>
      <top/>
      <bottom style="thin"/>
    </border>
    <border>
      <left/>
      <right style="medium"/>
      <top style="medium"/>
      <bottom style="medium"/>
    </border>
    <border>
      <left style="medium"/>
      <right style="medium"/>
      <top style="medium"/>
      <bottom style="medium"/>
    </border>
    <border>
      <left style="thin"/>
      <right style="medium"/>
      <top style="thin"/>
      <bottom style="thin"/>
    </border>
    <border>
      <left style="thin"/>
      <right style="medium"/>
      <top/>
      <bottom style="thin"/>
    </border>
    <border>
      <left/>
      <right style="thin"/>
      <top/>
      <bottom style="thin"/>
    </border>
    <border>
      <left/>
      <right style="thin"/>
      <top style="thin"/>
      <bottom style="thin"/>
    </border>
    <border>
      <left style="thin"/>
      <right style="thin"/>
      <top style="medium"/>
      <bottom style="thin"/>
    </border>
    <border>
      <left style="medium"/>
      <right style="thin"/>
      <top style="thin"/>
      <bottom/>
    </border>
    <border>
      <left style="thin"/>
      <right style="medium"/>
      <top style="thin"/>
      <bottom/>
    </border>
    <border>
      <left/>
      <right/>
      <top style="thin"/>
      <bottom/>
    </border>
    <border>
      <left style="medium"/>
      <right style="thin"/>
      <top style="medium"/>
      <bottom style="medium"/>
    </border>
    <border>
      <left style="thin"/>
      <right style="medium"/>
      <top style="medium"/>
      <bottom style="medium"/>
    </border>
    <border>
      <left/>
      <right style="thin"/>
      <top style="medium"/>
      <bottom style="medium"/>
    </border>
    <border>
      <left style="medium"/>
      <right style="medium"/>
      <top/>
      <bottom style="thin"/>
    </border>
    <border>
      <left style="medium"/>
      <right style="medium"/>
      <top style="thin"/>
      <bottom style="thin"/>
    </border>
    <border>
      <left style="medium"/>
      <right style="medium"/>
      <top style="thin"/>
      <bottom/>
    </border>
    <border>
      <left/>
      <right/>
      <top style="medium"/>
      <bottom style="medium"/>
    </border>
    <border>
      <left style="thin"/>
      <right style="medium"/>
      <top style="medium"/>
      <bottom style="thin"/>
    </border>
    <border>
      <left style="medium"/>
      <right style="medium"/>
      <top style="medium"/>
      <bottom/>
    </border>
    <border>
      <left/>
      <right style="medium"/>
      <top style="medium"/>
      <bottom/>
    </border>
    <border>
      <left/>
      <right style="thin"/>
      <top style="thin"/>
      <bottom/>
    </border>
    <border>
      <left style="thin"/>
      <right/>
      <top style="medium"/>
      <bottom style="medium"/>
    </border>
    <border>
      <left style="thin"/>
      <right/>
      <top/>
      <bottom style="thin"/>
    </border>
    <border>
      <left style="thin"/>
      <right/>
      <top style="thin"/>
      <bottom style="thin"/>
    </border>
    <border>
      <left style="thin"/>
      <right/>
      <top style="thin"/>
      <bottom/>
    </border>
    <border>
      <left style="thin"/>
      <right style="thin"/>
      <top style="thin"/>
      <bottom/>
    </border>
    <border>
      <left style="thin"/>
      <right style="thin"/>
      <top style="thin"/>
      <bottom style="thin"/>
    </border>
    <border>
      <left style="thin"/>
      <right style="thin"/>
      <top style="thin"/>
      <bottom style="medium"/>
    </border>
    <border>
      <left style="thin"/>
      <right style="medium"/>
      <top style="thin"/>
      <bottom style="medium"/>
    </border>
    <border>
      <left/>
      <right/>
      <top/>
      <bottom style="medium"/>
    </border>
    <border>
      <left style="medium"/>
      <right/>
      <top style="medium"/>
      <bottom/>
    </border>
    <border>
      <left/>
      <right/>
      <top style="medium"/>
      <bottom/>
    </border>
    <border>
      <left style="medium"/>
      <right/>
      <top/>
      <bottom style="medium"/>
    </border>
    <border>
      <left/>
      <right style="medium"/>
      <top/>
      <bottom style="medium"/>
    </border>
    <border>
      <left style="medium"/>
      <right/>
      <top style="thin"/>
      <bottom style="medium"/>
    </border>
    <border>
      <left/>
      <right style="medium"/>
      <top style="thin"/>
      <bottom style="medium"/>
    </border>
    <border>
      <left style="medium"/>
      <right/>
      <top style="medium"/>
      <bottom style="medium"/>
    </border>
    <border>
      <left style="medium"/>
      <right style="medium"/>
      <top/>
      <bottom/>
    </border>
    <border>
      <left style="medium"/>
      <right style="medium"/>
      <top/>
      <bottom style="medium"/>
    </border>
    <border>
      <left style="medium"/>
      <right/>
      <top style="medium"/>
      <bottom style="thin"/>
    </border>
    <border>
      <left/>
      <right style="medium"/>
      <top style="medium"/>
      <bottom style="thin"/>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0" borderId="0" applyNumberFormat="0" applyBorder="0" applyAlignment="0" applyProtection="0"/>
    <xf numFmtId="0" fontId="5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342">
    <xf numFmtId="0" fontId="0" fillId="0" borderId="0" xfId="0" applyAlignment="1">
      <alignment/>
    </xf>
    <xf numFmtId="164" fontId="0" fillId="0" borderId="0" xfId="0" applyNumberFormat="1" applyAlignment="1">
      <alignment/>
    </xf>
    <xf numFmtId="0" fontId="3" fillId="33" borderId="0" xfId="0" applyFont="1" applyFill="1" applyBorder="1" applyAlignment="1" applyProtection="1">
      <alignment horizontal="centerContinuous"/>
      <protection/>
    </xf>
    <xf numFmtId="0" fontId="3" fillId="33" borderId="0" xfId="0" applyFont="1" applyFill="1" applyBorder="1" applyAlignment="1">
      <alignment horizontal="centerContinuous"/>
    </xf>
    <xf numFmtId="0" fontId="0" fillId="0" borderId="0" xfId="0" applyBorder="1" applyAlignment="1">
      <alignment horizontal="centerContinuous"/>
    </xf>
    <xf numFmtId="0" fontId="2" fillId="0" borderId="0" xfId="0" applyFont="1" applyBorder="1" applyAlignment="1">
      <alignment horizontal="centerContinuous"/>
    </xf>
    <xf numFmtId="0" fontId="0" fillId="0" borderId="0" xfId="0" applyAlignment="1" applyProtection="1">
      <alignment/>
      <protection/>
    </xf>
    <xf numFmtId="0" fontId="11" fillId="33" borderId="0" xfId="0" applyFont="1" applyFill="1" applyBorder="1" applyAlignment="1">
      <alignment horizontal="left"/>
    </xf>
    <xf numFmtId="0" fontId="2" fillId="0" borderId="0" xfId="0" applyFont="1" applyBorder="1" applyAlignment="1">
      <alignment horizontal="center"/>
    </xf>
    <xf numFmtId="0" fontId="15" fillId="0" borderId="0" xfId="0" applyFont="1" applyAlignment="1">
      <alignment horizontal="centerContinuous"/>
    </xf>
    <xf numFmtId="0" fontId="9" fillId="33" borderId="0" xfId="0" applyFont="1" applyFill="1" applyBorder="1" applyAlignment="1">
      <alignment horizontal="center"/>
    </xf>
    <xf numFmtId="0" fontId="0" fillId="0" borderId="10" xfId="0" applyBorder="1" applyAlignment="1">
      <alignment horizontal="centerContinuous"/>
    </xf>
    <xf numFmtId="0" fontId="2" fillId="0" borderId="11" xfId="0" applyFont="1" applyBorder="1" applyAlignment="1">
      <alignment horizontal="centerContinuous"/>
    </xf>
    <xf numFmtId="0" fontId="0" fillId="0" borderId="12" xfId="0" applyFont="1" applyBorder="1" applyAlignment="1">
      <alignment horizontal="centerContinuous"/>
    </xf>
    <xf numFmtId="0" fontId="0" fillId="0" borderId="13" xfId="0" applyFont="1" applyBorder="1" applyAlignment="1">
      <alignment horizontal="centerContinuous"/>
    </xf>
    <xf numFmtId="0" fontId="2"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0" fillId="0" borderId="11" xfId="0" applyBorder="1" applyAlignment="1">
      <alignment horizontal="centerContinuous"/>
    </xf>
    <xf numFmtId="0" fontId="0" fillId="0" borderId="14" xfId="0" applyFont="1" applyBorder="1" applyAlignment="1" applyProtection="1">
      <alignment/>
      <protection/>
    </xf>
    <xf numFmtId="0" fontId="0" fillId="0" borderId="15" xfId="0" applyFont="1" applyBorder="1" applyAlignment="1" applyProtection="1">
      <alignment/>
      <protection/>
    </xf>
    <xf numFmtId="164" fontId="0" fillId="0" borderId="0" xfId="0" applyNumberFormat="1" applyAlignment="1">
      <alignment horizontal="left" vertical="top"/>
    </xf>
    <xf numFmtId="164" fontId="8" fillId="0" borderId="0" xfId="0" applyNumberFormat="1" applyFont="1" applyBorder="1" applyAlignment="1">
      <alignment vertical="center"/>
    </xf>
    <xf numFmtId="164" fontId="13" fillId="0" borderId="0" xfId="0" applyNumberFormat="1" applyFont="1" applyBorder="1" applyAlignment="1">
      <alignment horizontal="center" vertical="center"/>
    </xf>
    <xf numFmtId="164" fontId="17" fillId="0" borderId="0" xfId="0" applyNumberFormat="1" applyFont="1" applyBorder="1" applyAlignment="1">
      <alignment horizontal="center" vertical="center"/>
    </xf>
    <xf numFmtId="4" fontId="16" fillId="0" borderId="0" xfId="0" applyNumberFormat="1" applyFont="1" applyBorder="1" applyAlignment="1">
      <alignment horizontal="center" vertical="center"/>
    </xf>
    <xf numFmtId="164" fontId="19" fillId="0" borderId="0" xfId="0" applyNumberFormat="1" applyFont="1" applyBorder="1" applyAlignment="1">
      <alignment horizontal="center" vertical="center"/>
    </xf>
    <xf numFmtId="164" fontId="20" fillId="0" borderId="0" xfId="0" applyNumberFormat="1" applyFont="1" applyBorder="1" applyAlignment="1">
      <alignment horizontal="center" vertical="center"/>
    </xf>
    <xf numFmtId="0" fontId="0" fillId="0" borderId="14" xfId="0" applyFont="1" applyBorder="1" applyAlignment="1">
      <alignment horizontal="right"/>
    </xf>
    <xf numFmtId="0" fontId="0" fillId="0" borderId="15" xfId="0" applyFont="1" applyBorder="1" applyAlignment="1">
      <alignment horizontal="right"/>
    </xf>
    <xf numFmtId="0" fontId="0" fillId="0" borderId="16" xfId="0" applyFont="1" applyBorder="1" applyAlignment="1" applyProtection="1">
      <alignment horizontal="centerContinuous"/>
      <protection/>
    </xf>
    <xf numFmtId="0" fontId="0" fillId="0" borderId="17" xfId="0" applyFont="1" applyBorder="1" applyAlignment="1" applyProtection="1">
      <alignment horizontal="centerContinuous"/>
      <protection/>
    </xf>
    <xf numFmtId="3" fontId="0" fillId="0" borderId="18"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2" fontId="2" fillId="0" borderId="19" xfId="0" applyNumberFormat="1" applyFont="1" applyBorder="1" applyAlignment="1">
      <alignment horizontal="center"/>
    </xf>
    <xf numFmtId="0" fontId="2" fillId="0" borderId="20" xfId="0" applyFont="1" applyBorder="1" applyAlignment="1">
      <alignment horizontal="center" vertical="center" wrapText="1"/>
    </xf>
    <xf numFmtId="3" fontId="0" fillId="0" borderId="21" xfId="0" applyNumberFormat="1" applyFont="1" applyBorder="1" applyAlignment="1" applyProtection="1">
      <alignment horizontal="right"/>
      <protection locked="0"/>
    </xf>
    <xf numFmtId="3" fontId="0" fillId="0" borderId="22" xfId="0" applyNumberFormat="1" applyFont="1" applyBorder="1" applyAlignment="1" applyProtection="1">
      <alignment horizontal="right"/>
      <protection locked="0"/>
    </xf>
    <xf numFmtId="0" fontId="0" fillId="0" borderId="23" xfId="0" applyFont="1" applyBorder="1" applyAlignment="1">
      <alignment horizontal="right"/>
    </xf>
    <xf numFmtId="0" fontId="0" fillId="0" borderId="24" xfId="0" applyFont="1" applyBorder="1" applyAlignment="1">
      <alignment horizontal="right"/>
    </xf>
    <xf numFmtId="0" fontId="18" fillId="0" borderId="0" xfId="0" applyFont="1" applyAlignment="1">
      <alignment horizontal="left" vertical="center"/>
    </xf>
    <xf numFmtId="0" fontId="21" fillId="0" borderId="0" xfId="0" applyFont="1" applyAlignment="1">
      <alignment horizontal="left" vertical="center"/>
    </xf>
    <xf numFmtId="0" fontId="3" fillId="0" borderId="0" xfId="0" applyFont="1" applyBorder="1" applyAlignment="1">
      <alignment horizontal="center" vertical="center"/>
    </xf>
    <xf numFmtId="3" fontId="8"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164" fontId="3" fillId="0" borderId="0" xfId="0" applyNumberFormat="1" applyFont="1" applyBorder="1" applyAlignment="1">
      <alignment horizontal="center" vertical="center"/>
    </xf>
    <xf numFmtId="164" fontId="0" fillId="0" borderId="0" xfId="0" applyNumberFormat="1" applyBorder="1" applyAlignment="1">
      <alignment vertical="center"/>
    </xf>
    <xf numFmtId="164" fontId="0" fillId="0" borderId="0" xfId="0" applyNumberFormat="1" applyBorder="1" applyAlignment="1">
      <alignment/>
    </xf>
    <xf numFmtId="0" fontId="16" fillId="0" borderId="25" xfId="0" applyFont="1" applyBorder="1" applyAlignment="1">
      <alignment horizontal="center" vertical="center"/>
    </xf>
    <xf numFmtId="0" fontId="0" fillId="0" borderId="26" xfId="0" applyFont="1" applyBorder="1" applyAlignment="1" applyProtection="1">
      <alignment/>
      <protection/>
    </xf>
    <xf numFmtId="3" fontId="0" fillId="0" borderId="27" xfId="0" applyNumberFormat="1" applyFont="1" applyBorder="1" applyAlignment="1" applyProtection="1">
      <alignment horizontal="right"/>
      <protection locked="0"/>
    </xf>
    <xf numFmtId="0" fontId="0" fillId="0" borderId="28" xfId="0" applyFont="1" applyBorder="1" applyAlignment="1">
      <alignment horizontal="right"/>
    </xf>
    <xf numFmtId="0" fontId="0" fillId="0" borderId="26" xfId="0" applyFont="1" applyBorder="1" applyAlignment="1">
      <alignment horizontal="right"/>
    </xf>
    <xf numFmtId="0" fontId="4" fillId="0" borderId="20" xfId="0" applyFont="1" applyBorder="1" applyAlignment="1">
      <alignment horizontal="center" vertical="center"/>
    </xf>
    <xf numFmtId="0" fontId="3" fillId="0" borderId="29" xfId="0" applyFont="1" applyBorder="1" applyAlignment="1" applyProtection="1">
      <alignment horizontal="right"/>
      <protection/>
    </xf>
    <xf numFmtId="3" fontId="3" fillId="0" borderId="30" xfId="0" applyNumberFormat="1" applyFont="1" applyFill="1" applyBorder="1" applyAlignment="1" applyProtection="1">
      <alignment horizontal="right"/>
      <protection locked="0"/>
    </xf>
    <xf numFmtId="0" fontId="3" fillId="0" borderId="31" xfId="0" applyFont="1" applyBorder="1" applyAlignment="1">
      <alignment horizontal="right"/>
    </xf>
    <xf numFmtId="0" fontId="3" fillId="0" borderId="29" xfId="0" applyFont="1" applyBorder="1" applyAlignment="1">
      <alignment horizontal="right"/>
    </xf>
    <xf numFmtId="0" fontId="4" fillId="0" borderId="29" xfId="0" applyFont="1" applyBorder="1" applyAlignment="1">
      <alignment horizont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3" fontId="3" fillId="0" borderId="35" xfId="0" applyNumberFormat="1" applyFont="1" applyFill="1" applyBorder="1" applyAlignment="1" applyProtection="1">
      <alignment horizontal="right"/>
      <protection locked="0"/>
    </xf>
    <xf numFmtId="3" fontId="3" fillId="0" borderId="20" xfId="0" applyNumberFormat="1" applyFont="1" applyBorder="1" applyAlignment="1">
      <alignment horizontal="right"/>
    </xf>
    <xf numFmtId="0" fontId="4" fillId="0" borderId="0" xfId="0" applyFont="1" applyBorder="1" applyAlignment="1">
      <alignment horizontal="center" vertical="center"/>
    </xf>
    <xf numFmtId="3" fontId="3" fillId="0" borderId="0" xfId="0" applyNumberFormat="1" applyFont="1" applyFill="1" applyBorder="1" applyAlignment="1" applyProtection="1">
      <alignment horizontal="right"/>
      <protection locked="0"/>
    </xf>
    <xf numFmtId="0" fontId="3" fillId="0" borderId="0" xfId="0" applyFont="1" applyBorder="1" applyAlignment="1">
      <alignment horizontal="right"/>
    </xf>
    <xf numFmtId="3" fontId="3" fillId="0" borderId="0" xfId="0" applyNumberFormat="1" applyFont="1" applyBorder="1" applyAlignment="1">
      <alignment horizontal="right"/>
    </xf>
    <xf numFmtId="4" fontId="3" fillId="0" borderId="0" xfId="0" applyNumberFormat="1" applyFont="1" applyBorder="1" applyAlignment="1">
      <alignment horizontal="right"/>
    </xf>
    <xf numFmtId="4" fontId="0" fillId="0" borderId="0" xfId="0" applyNumberFormat="1" applyFont="1" applyBorder="1" applyAlignment="1" applyProtection="1">
      <alignment horizontal="right"/>
      <protection locked="0"/>
    </xf>
    <xf numFmtId="4" fontId="3" fillId="0" borderId="0" xfId="0" applyNumberFormat="1" applyFont="1" applyBorder="1" applyAlignment="1" applyProtection="1">
      <alignment horizontal="right"/>
      <protection locked="0"/>
    </xf>
    <xf numFmtId="0" fontId="0" fillId="0" borderId="0" xfId="0" applyBorder="1" applyAlignment="1">
      <alignment horizontal="center" vertical="center" wrapText="1"/>
    </xf>
    <xf numFmtId="49" fontId="24" fillId="0" borderId="0" xfId="0" applyNumberFormat="1" applyFont="1" applyBorder="1" applyAlignment="1">
      <alignment horizontal="left" vertical="center"/>
    </xf>
    <xf numFmtId="3" fontId="8" fillId="0" borderId="0" xfId="0" applyNumberFormat="1" applyFont="1" applyFill="1" applyBorder="1" applyAlignment="1" applyProtection="1">
      <alignment horizontal="center" vertical="center"/>
      <protection locked="0"/>
    </xf>
    <xf numFmtId="164" fontId="27" fillId="0" borderId="0" xfId="0" applyNumberFormat="1" applyFont="1" applyBorder="1" applyAlignment="1">
      <alignment horizontal="left" vertical="center"/>
    </xf>
    <xf numFmtId="0" fontId="4" fillId="0" borderId="3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4" fillId="0" borderId="29" xfId="0" applyFont="1" applyBorder="1" applyAlignment="1" applyProtection="1">
      <alignment horizontal="right"/>
      <protection/>
    </xf>
    <xf numFmtId="0" fontId="2" fillId="0" borderId="14" xfId="0" applyFont="1" applyBorder="1" applyAlignment="1" applyProtection="1">
      <alignment/>
      <protection/>
    </xf>
    <xf numFmtId="0" fontId="2" fillId="0" borderId="15" xfId="0" applyFont="1" applyBorder="1" applyAlignment="1" applyProtection="1">
      <alignment/>
      <protection/>
    </xf>
    <xf numFmtId="0" fontId="2" fillId="0" borderId="26" xfId="0" applyFont="1" applyBorder="1" applyAlignment="1" applyProtection="1">
      <alignment/>
      <protection/>
    </xf>
    <xf numFmtId="0" fontId="4" fillId="0" borderId="29" xfId="0" applyFont="1" applyBorder="1" applyAlignment="1" applyProtection="1">
      <alignment horizontal="center"/>
      <protection/>
    </xf>
    <xf numFmtId="49" fontId="14" fillId="0" borderId="0" xfId="0" applyNumberFormat="1" applyFont="1" applyBorder="1" applyAlignment="1">
      <alignment horizontal="center" vertical="center"/>
    </xf>
    <xf numFmtId="164" fontId="0" fillId="0" borderId="0" xfId="0" applyNumberFormat="1" applyFont="1" applyBorder="1" applyAlignment="1">
      <alignment vertical="center"/>
    </xf>
    <xf numFmtId="164" fontId="0" fillId="0" borderId="0" xfId="0" applyNumberFormat="1" applyFont="1" applyBorder="1" applyAlignment="1">
      <alignment/>
    </xf>
    <xf numFmtId="0" fontId="3" fillId="0" borderId="0" xfId="0" applyFont="1" applyBorder="1" applyAlignment="1">
      <alignment horizontal="center"/>
    </xf>
    <xf numFmtId="164" fontId="19" fillId="0" borderId="0" xfId="0" applyNumberFormat="1" applyFont="1" applyBorder="1" applyAlignment="1">
      <alignment horizontal="left" vertical="center" wrapText="1"/>
    </xf>
    <xf numFmtId="3" fontId="16"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164" fontId="20" fillId="0" borderId="0" xfId="0" applyNumberFormat="1" applyFont="1" applyBorder="1" applyAlignment="1">
      <alignment horizontal="left" vertical="center" wrapText="1"/>
    </xf>
    <xf numFmtId="4" fontId="8" fillId="0" borderId="0" xfId="0" applyNumberFormat="1" applyFont="1" applyBorder="1" applyAlignment="1">
      <alignment horizontal="center" vertical="center"/>
    </xf>
    <xf numFmtId="164" fontId="24" fillId="0" borderId="0" xfId="0" applyNumberFormat="1" applyFont="1" applyBorder="1" applyAlignment="1">
      <alignment/>
    </xf>
    <xf numFmtId="164" fontId="19" fillId="0" borderId="0" xfId="0" applyNumberFormat="1" applyFont="1" applyBorder="1" applyAlignment="1">
      <alignment horizontal="left" vertical="center"/>
    </xf>
    <xf numFmtId="0" fontId="16" fillId="0" borderId="0" xfId="0" applyFont="1" applyBorder="1" applyAlignment="1">
      <alignment/>
    </xf>
    <xf numFmtId="49" fontId="16" fillId="0" borderId="0" xfId="0" applyNumberFormat="1" applyFont="1" applyBorder="1" applyAlignment="1">
      <alignment horizontal="left" vertical="center" wrapText="1"/>
    </xf>
    <xf numFmtId="164" fontId="0" fillId="0" borderId="0" xfId="0" applyNumberFormat="1" applyBorder="1" applyAlignment="1">
      <alignment horizontal="left" vertical="center"/>
    </xf>
    <xf numFmtId="164" fontId="0" fillId="0" borderId="0" xfId="0" applyNumberFormat="1" applyBorder="1" applyAlignment="1">
      <alignment horizontal="left" vertical="top"/>
    </xf>
    <xf numFmtId="2" fontId="13" fillId="0" borderId="0" xfId="0" applyNumberFormat="1" applyFont="1" applyBorder="1" applyAlignment="1">
      <alignment horizontal="center" vertical="center"/>
    </xf>
    <xf numFmtId="0" fontId="16" fillId="0" borderId="25" xfId="0" applyFont="1" applyBorder="1" applyAlignment="1">
      <alignment horizontal="center" vertical="center" wrapText="1"/>
    </xf>
    <xf numFmtId="0" fontId="16" fillId="0" borderId="36" xfId="0" applyFont="1" applyBorder="1" applyAlignment="1">
      <alignment horizontal="center" vertical="center"/>
    </xf>
    <xf numFmtId="0" fontId="13" fillId="0" borderId="12" xfId="0" applyFont="1" applyBorder="1" applyAlignment="1">
      <alignment horizontal="left" vertical="center"/>
    </xf>
    <xf numFmtId="2" fontId="16" fillId="0" borderId="25" xfId="0" applyNumberFormat="1" applyFont="1" applyBorder="1" applyAlignment="1">
      <alignment horizontal="center" vertical="center" wrapText="1"/>
    </xf>
    <xf numFmtId="164" fontId="0" fillId="0" borderId="0" xfId="0" applyNumberFormat="1" applyBorder="1" applyAlignment="1">
      <alignment/>
    </xf>
    <xf numFmtId="164" fontId="24" fillId="0" borderId="0" xfId="0" applyNumberFormat="1" applyFont="1" applyBorder="1" applyAlignment="1">
      <alignment/>
    </xf>
    <xf numFmtId="0" fontId="2" fillId="0" borderId="37" xfId="0" applyFont="1" applyBorder="1" applyAlignment="1">
      <alignment horizontal="center" vertical="center" wrapText="1"/>
    </xf>
    <xf numFmtId="2" fontId="2" fillId="0" borderId="38" xfId="0" applyNumberFormat="1" applyFont="1" applyBorder="1" applyAlignment="1">
      <alignment horizontal="center"/>
    </xf>
    <xf numFmtId="0" fontId="21" fillId="0" borderId="0" xfId="0" applyFont="1" applyAlignment="1">
      <alignment horizontal="left" vertical="center" wrapText="1"/>
    </xf>
    <xf numFmtId="0" fontId="0" fillId="0" borderId="39" xfId="0" applyFont="1" applyBorder="1" applyAlignment="1">
      <alignment horizontal="right"/>
    </xf>
    <xf numFmtId="0" fontId="0" fillId="0" borderId="13" xfId="0" applyFont="1" applyBorder="1" applyAlignment="1" applyProtection="1">
      <alignment/>
      <protection/>
    </xf>
    <xf numFmtId="3" fontId="3" fillId="0" borderId="40" xfId="0" applyNumberFormat="1" applyFont="1" applyFill="1" applyBorder="1" applyAlignment="1" applyProtection="1">
      <alignment horizontal="right"/>
      <protection locked="0"/>
    </xf>
    <xf numFmtId="3" fontId="0" fillId="0" borderId="41" xfId="0" applyNumberFormat="1" applyFont="1" applyBorder="1" applyAlignment="1" applyProtection="1">
      <alignment horizontal="right"/>
      <protection locked="0"/>
    </xf>
    <xf numFmtId="3" fontId="0" fillId="0" borderId="42" xfId="0" applyNumberFormat="1" applyFont="1" applyBorder="1" applyAlignment="1" applyProtection="1">
      <alignment horizontal="right"/>
      <protection locked="0"/>
    </xf>
    <xf numFmtId="3" fontId="0" fillId="0" borderId="11" xfId="0" applyNumberFormat="1" applyFont="1" applyBorder="1" applyAlignment="1" applyProtection="1">
      <alignment horizontal="right"/>
      <protection locked="0"/>
    </xf>
    <xf numFmtId="3" fontId="0" fillId="0" borderId="43" xfId="0" applyNumberFormat="1" applyFont="1" applyBorder="1" applyAlignment="1" applyProtection="1">
      <alignment horizontal="right"/>
      <protection locked="0"/>
    </xf>
    <xf numFmtId="3" fontId="3" fillId="0" borderId="19" xfId="0" applyNumberFormat="1" applyFont="1" applyBorder="1" applyAlignment="1">
      <alignment horizontal="right"/>
    </xf>
    <xf numFmtId="0" fontId="2" fillId="0" borderId="19" xfId="0" applyFont="1" applyBorder="1" applyAlignment="1">
      <alignment horizontal="center" vertical="center" wrapText="1"/>
    </xf>
    <xf numFmtId="0" fontId="13" fillId="0" borderId="26" xfId="0" applyFont="1" applyBorder="1" applyAlignment="1">
      <alignment horizontal="left" vertical="center"/>
    </xf>
    <xf numFmtId="0" fontId="16" fillId="0" borderId="44" xfId="0" applyFont="1" applyBorder="1" applyAlignment="1">
      <alignment horizontal="center" vertical="center"/>
    </xf>
    <xf numFmtId="2" fontId="16" fillId="0" borderId="44" xfId="0" applyNumberFormat="1" applyFont="1" applyBorder="1" applyAlignment="1">
      <alignment horizontal="center" vertical="center"/>
    </xf>
    <xf numFmtId="49" fontId="16" fillId="0" borderId="44" xfId="0" applyNumberFormat="1" applyFont="1" applyBorder="1" applyAlignment="1">
      <alignment horizontal="center" vertical="center"/>
    </xf>
    <xf numFmtId="0" fontId="16" fillId="0" borderId="27" xfId="0" applyFont="1" applyBorder="1" applyAlignment="1">
      <alignment horizontal="center" vertical="center"/>
    </xf>
    <xf numFmtId="164" fontId="0" fillId="0" borderId="0" xfId="0" applyNumberFormat="1" applyFill="1" applyAlignment="1">
      <alignment/>
    </xf>
    <xf numFmtId="49" fontId="3" fillId="33" borderId="0" xfId="0" applyNumberFormat="1" applyFont="1" applyFill="1" applyBorder="1" applyAlignment="1">
      <alignment horizontal="centerContinuous"/>
    </xf>
    <xf numFmtId="49" fontId="0" fillId="0" borderId="0" xfId="0" applyNumberFormat="1" applyAlignment="1">
      <alignment/>
    </xf>
    <xf numFmtId="164" fontId="0" fillId="34" borderId="0" xfId="0" applyNumberFormat="1" applyFill="1" applyAlignment="1">
      <alignment/>
    </xf>
    <xf numFmtId="164" fontId="0" fillId="35" borderId="0" xfId="0" applyNumberFormat="1" applyFill="1" applyAlignment="1">
      <alignment/>
    </xf>
    <xf numFmtId="0" fontId="0" fillId="0" borderId="0" xfId="0" applyBorder="1" applyAlignment="1">
      <alignment/>
    </xf>
    <xf numFmtId="164" fontId="0" fillId="35" borderId="0" xfId="0" applyNumberFormat="1" applyFont="1" applyFill="1" applyAlignment="1">
      <alignment/>
    </xf>
    <xf numFmtId="164" fontId="0" fillId="35" borderId="0" xfId="0" applyNumberFormat="1" applyFill="1" applyBorder="1" applyAlignment="1">
      <alignment/>
    </xf>
    <xf numFmtId="164" fontId="0" fillId="0" borderId="0" xfId="0" applyNumberFormat="1" applyFont="1" applyFill="1" applyAlignment="1">
      <alignment/>
    </xf>
    <xf numFmtId="0" fontId="7" fillId="33" borderId="0" xfId="0" applyFont="1" applyFill="1" applyBorder="1" applyAlignment="1">
      <alignment horizontal="left"/>
    </xf>
    <xf numFmtId="0" fontId="0" fillId="0" borderId="0" xfId="0" applyAlignment="1">
      <alignment/>
    </xf>
    <xf numFmtId="0" fontId="12" fillId="0" borderId="0" xfId="0" applyFont="1" applyAlignment="1">
      <alignment/>
    </xf>
    <xf numFmtId="3" fontId="0" fillId="0" borderId="33" xfId="0" applyNumberFormat="1" applyFont="1" applyBorder="1" applyAlignment="1">
      <alignment horizontal="right"/>
    </xf>
    <xf numFmtId="3" fontId="0" fillId="33" borderId="34" xfId="0" applyNumberFormat="1" applyFont="1" applyFill="1" applyBorder="1" applyAlignment="1">
      <alignment horizontal="right"/>
    </xf>
    <xf numFmtId="3" fontId="3" fillId="0" borderId="20" xfId="0" applyNumberFormat="1" applyFont="1" applyFill="1" applyBorder="1" applyAlignment="1">
      <alignment horizontal="right"/>
    </xf>
    <xf numFmtId="49" fontId="25" fillId="0" borderId="0" xfId="0" applyNumberFormat="1" applyFont="1" applyBorder="1" applyAlignment="1">
      <alignment horizontal="left" vertical="top" wrapText="1"/>
    </xf>
    <xf numFmtId="0" fontId="4" fillId="0" borderId="0" xfId="0" applyFont="1" applyBorder="1" applyAlignment="1">
      <alignment horizontal="right"/>
    </xf>
    <xf numFmtId="0" fontId="4" fillId="36" borderId="20" xfId="0" applyFont="1" applyFill="1" applyBorder="1" applyAlignment="1">
      <alignment horizontal="center" vertical="center"/>
    </xf>
    <xf numFmtId="0" fontId="4" fillId="36" borderId="29" xfId="0" applyFont="1" applyFill="1" applyBorder="1" applyAlignment="1" applyProtection="1">
      <alignment horizontal="center"/>
      <protection/>
    </xf>
    <xf numFmtId="0" fontId="2" fillId="36" borderId="32" xfId="0" applyFont="1" applyFill="1" applyBorder="1" applyAlignment="1">
      <alignment horizontal="center" vertical="center"/>
    </xf>
    <xf numFmtId="0" fontId="2" fillId="36" borderId="14" xfId="0" applyFont="1" applyFill="1" applyBorder="1" applyAlignment="1" applyProtection="1">
      <alignment/>
      <protection/>
    </xf>
    <xf numFmtId="0" fontId="2" fillId="36" borderId="33" xfId="0" applyFont="1" applyFill="1" applyBorder="1" applyAlignment="1">
      <alignment horizontal="center" vertical="center"/>
    </xf>
    <xf numFmtId="0" fontId="2" fillId="36" borderId="15" xfId="0" applyFont="1" applyFill="1" applyBorder="1" applyAlignment="1" applyProtection="1">
      <alignment/>
      <protection/>
    </xf>
    <xf numFmtId="0" fontId="2" fillId="36" borderId="34" xfId="0" applyFont="1" applyFill="1" applyBorder="1" applyAlignment="1">
      <alignment horizontal="center" vertical="center"/>
    </xf>
    <xf numFmtId="0" fontId="2" fillId="36" borderId="26" xfId="0" applyFont="1" applyFill="1" applyBorder="1" applyAlignment="1" applyProtection="1">
      <alignment/>
      <protection/>
    </xf>
    <xf numFmtId="0" fontId="3" fillId="36" borderId="29" xfId="0" applyFont="1" applyFill="1" applyBorder="1" applyAlignment="1">
      <alignment horizontal="right"/>
    </xf>
    <xf numFmtId="0" fontId="4" fillId="36" borderId="29" xfId="0" applyFont="1" applyFill="1" applyBorder="1" applyAlignment="1" applyProtection="1">
      <alignment horizontal="right"/>
      <protection/>
    </xf>
    <xf numFmtId="164" fontId="72" fillId="0" borderId="0" xfId="0" applyNumberFormat="1" applyFont="1" applyAlignment="1">
      <alignment/>
    </xf>
    <xf numFmtId="3" fontId="8" fillId="36" borderId="45" xfId="0" applyNumberFormat="1" applyFont="1" applyFill="1" applyBorder="1" applyAlignment="1">
      <alignment horizontal="center" vertical="center"/>
    </xf>
    <xf numFmtId="3" fontId="16" fillId="36" borderId="21" xfId="0" applyNumberFormat="1" applyFont="1" applyFill="1" applyBorder="1" applyAlignment="1">
      <alignment horizontal="center" vertical="center"/>
    </xf>
    <xf numFmtId="2" fontId="8" fillId="36" borderId="25" xfId="0" applyNumberFormat="1" applyFont="1" applyFill="1" applyBorder="1" applyAlignment="1">
      <alignment horizontal="center" vertical="center"/>
    </xf>
    <xf numFmtId="3" fontId="8" fillId="36" borderId="25" xfId="0" applyNumberFormat="1" applyFont="1" applyFill="1" applyBorder="1" applyAlignment="1">
      <alignment horizontal="center" vertical="center"/>
    </xf>
    <xf numFmtId="3" fontId="16" fillId="36" borderId="36" xfId="0" applyNumberFormat="1" applyFont="1" applyFill="1" applyBorder="1" applyAlignment="1">
      <alignment horizontal="center" vertical="center"/>
    </xf>
    <xf numFmtId="2" fontId="8" fillId="36" borderId="45" xfId="0" applyNumberFormat="1" applyFont="1" applyFill="1" applyBorder="1" applyAlignment="1">
      <alignment horizontal="center" vertical="center"/>
    </xf>
    <xf numFmtId="3" fontId="16" fillId="36" borderId="45" xfId="0" applyNumberFormat="1" applyFont="1" applyFill="1" applyBorder="1" applyAlignment="1">
      <alignment horizontal="center" vertical="center"/>
    </xf>
    <xf numFmtId="2" fontId="8" fillId="36" borderId="45" xfId="0" applyNumberFormat="1" applyFont="1" applyFill="1" applyBorder="1" applyAlignment="1" quotePrefix="1">
      <alignment horizontal="center" vertical="center"/>
    </xf>
    <xf numFmtId="2" fontId="8" fillId="36" borderId="46" xfId="0" applyNumberFormat="1" applyFont="1" applyFill="1" applyBorder="1" applyAlignment="1">
      <alignment horizontal="center" vertical="center"/>
    </xf>
    <xf numFmtId="3" fontId="8" fillId="36" borderId="46" xfId="0" applyNumberFormat="1" applyFont="1" applyFill="1" applyBorder="1" applyAlignment="1">
      <alignment horizontal="center" vertical="center"/>
    </xf>
    <xf numFmtId="3" fontId="16" fillId="36" borderId="47" xfId="0" applyNumberFormat="1" applyFont="1" applyFill="1" applyBorder="1" applyAlignment="1">
      <alignment horizontal="center" vertical="center"/>
    </xf>
    <xf numFmtId="3" fontId="16" fillId="36" borderId="0" xfId="0" applyNumberFormat="1" applyFont="1" applyFill="1" applyBorder="1" applyAlignment="1">
      <alignment horizontal="center" vertical="center"/>
    </xf>
    <xf numFmtId="2" fontId="8" fillId="36" borderId="0" xfId="0" applyNumberFormat="1" applyFont="1" applyFill="1" applyBorder="1" applyAlignment="1">
      <alignment horizontal="center" vertical="center"/>
    </xf>
    <xf numFmtId="3" fontId="8" fillId="36" borderId="0" xfId="0" applyNumberFormat="1" applyFont="1" applyFill="1" applyBorder="1" applyAlignment="1">
      <alignment horizontal="center" vertical="center"/>
    </xf>
    <xf numFmtId="4" fontId="16" fillId="36" borderId="0" xfId="0" applyNumberFormat="1" applyFont="1" applyFill="1" applyBorder="1" applyAlignment="1">
      <alignment horizontal="center" vertical="center"/>
    </xf>
    <xf numFmtId="0" fontId="13" fillId="36" borderId="12" xfId="0" applyFont="1" applyFill="1" applyBorder="1" applyAlignment="1">
      <alignment horizontal="left" vertical="center"/>
    </xf>
    <xf numFmtId="2" fontId="16" fillId="36" borderId="25" xfId="0" applyNumberFormat="1" applyFont="1" applyFill="1" applyBorder="1" applyAlignment="1">
      <alignment horizontal="center" vertical="center" wrapText="1"/>
    </xf>
    <xf numFmtId="0" fontId="16" fillId="36" borderId="25" xfId="0" applyFont="1" applyFill="1" applyBorder="1" applyAlignment="1">
      <alignment horizontal="center" vertical="center" wrapText="1"/>
    </xf>
    <xf numFmtId="0" fontId="16" fillId="36" borderId="25" xfId="0" applyFont="1" applyFill="1" applyBorder="1" applyAlignment="1">
      <alignment horizontal="center" vertical="center"/>
    </xf>
    <xf numFmtId="0" fontId="16" fillId="36" borderId="36" xfId="0" applyFont="1" applyFill="1" applyBorder="1" applyAlignment="1">
      <alignment horizontal="center" vertical="center"/>
    </xf>
    <xf numFmtId="0" fontId="13" fillId="36" borderId="26" xfId="0" applyFont="1" applyFill="1" applyBorder="1" applyAlignment="1">
      <alignment horizontal="left" vertical="center"/>
    </xf>
    <xf numFmtId="2" fontId="16" fillId="36" borderId="44" xfId="0" applyNumberFormat="1" applyFont="1" applyFill="1" applyBorder="1" applyAlignment="1">
      <alignment horizontal="center" vertical="center"/>
    </xf>
    <xf numFmtId="49" fontId="16" fillId="36" borderId="44" xfId="0" applyNumberFormat="1" applyFont="1" applyFill="1" applyBorder="1" applyAlignment="1">
      <alignment horizontal="center" vertical="center"/>
    </xf>
    <xf numFmtId="0" fontId="16" fillId="36" borderId="44" xfId="0" applyFont="1" applyFill="1" applyBorder="1" applyAlignment="1">
      <alignment horizontal="center" vertical="center"/>
    </xf>
    <xf numFmtId="0" fontId="16" fillId="36" borderId="27" xfId="0" applyFont="1" applyFill="1" applyBorder="1" applyAlignment="1">
      <alignment horizontal="center" vertical="center"/>
    </xf>
    <xf numFmtId="164" fontId="16" fillId="36" borderId="15" xfId="0" applyNumberFormat="1" applyFont="1" applyFill="1" applyBorder="1" applyAlignment="1">
      <alignment horizontal="left" vertical="center" wrapText="1"/>
    </xf>
    <xf numFmtId="164" fontId="24" fillId="36" borderId="15" xfId="0" applyNumberFormat="1" applyFont="1" applyFill="1" applyBorder="1" applyAlignment="1">
      <alignment horizontal="left" vertical="center" wrapText="1"/>
    </xf>
    <xf numFmtId="3" fontId="16" fillId="36" borderId="46" xfId="0" applyNumberFormat="1" applyFont="1" applyFill="1" applyBorder="1" applyAlignment="1">
      <alignment horizontal="center" vertical="center"/>
    </xf>
    <xf numFmtId="3" fontId="8" fillId="36" borderId="45" xfId="0" applyNumberFormat="1" applyFont="1" applyFill="1" applyBorder="1" applyAlignment="1" quotePrefix="1">
      <alignment horizontal="center" vertical="center"/>
    </xf>
    <xf numFmtId="1" fontId="8" fillId="36" borderId="45" xfId="0" applyNumberFormat="1" applyFont="1" applyFill="1" applyBorder="1" applyAlignment="1">
      <alignment horizontal="center" vertical="center"/>
    </xf>
    <xf numFmtId="164" fontId="24" fillId="36" borderId="0" xfId="0" applyNumberFormat="1" applyFont="1" applyFill="1" applyBorder="1" applyAlignment="1">
      <alignment/>
    </xf>
    <xf numFmtId="2" fontId="13" fillId="36" borderId="0" xfId="0" applyNumberFormat="1" applyFont="1" applyFill="1" applyBorder="1" applyAlignment="1">
      <alignment horizontal="center" vertical="center"/>
    </xf>
    <xf numFmtId="164" fontId="16" fillId="36" borderId="12" xfId="0" applyNumberFormat="1" applyFont="1" applyFill="1" applyBorder="1" applyAlignment="1">
      <alignment horizontal="left" vertical="center" wrapText="1"/>
    </xf>
    <xf numFmtId="164" fontId="24" fillId="36" borderId="13" xfId="0" applyNumberFormat="1" applyFont="1" applyFill="1" applyBorder="1" applyAlignment="1">
      <alignment horizontal="left" vertical="center" wrapText="1"/>
    </xf>
    <xf numFmtId="164" fontId="24" fillId="36" borderId="0" xfId="0" applyNumberFormat="1" applyFont="1" applyFill="1" applyBorder="1" applyAlignment="1">
      <alignment horizontal="left" vertical="center" wrapText="1"/>
    </xf>
    <xf numFmtId="164" fontId="0" fillId="36" borderId="0" xfId="0" applyNumberFormat="1" applyFont="1" applyFill="1" applyBorder="1" applyAlignment="1">
      <alignment vertical="center"/>
    </xf>
    <xf numFmtId="164" fontId="0" fillId="36" borderId="0" xfId="0" applyNumberFormat="1" applyFont="1" applyFill="1" applyBorder="1" applyAlignment="1">
      <alignment horizontal="left" vertical="top"/>
    </xf>
    <xf numFmtId="164" fontId="0" fillId="36" borderId="0" xfId="0" applyNumberFormat="1" applyFont="1" applyFill="1" applyBorder="1" applyAlignment="1">
      <alignment/>
    </xf>
    <xf numFmtId="164" fontId="13" fillId="36" borderId="0" xfId="0" applyNumberFormat="1" applyFont="1" applyFill="1" applyBorder="1" applyAlignment="1">
      <alignment horizontal="center" vertical="center"/>
    </xf>
    <xf numFmtId="164" fontId="0" fillId="36" borderId="48" xfId="0" applyNumberFormat="1" applyFont="1" applyFill="1" applyBorder="1" applyAlignment="1">
      <alignment horizontal="left" vertical="top"/>
    </xf>
    <xf numFmtId="164" fontId="0" fillId="36" borderId="48" xfId="0" applyNumberFormat="1" applyFont="1" applyFill="1" applyBorder="1" applyAlignment="1">
      <alignment/>
    </xf>
    <xf numFmtId="3" fontId="8" fillId="36" borderId="45" xfId="0" applyNumberFormat="1" applyFont="1" applyFill="1" applyBorder="1" applyAlignment="1">
      <alignment horizontal="center" vertical="center"/>
    </xf>
    <xf numFmtId="3" fontId="16" fillId="36" borderId="45" xfId="0" applyNumberFormat="1" applyFont="1" applyFill="1" applyBorder="1" applyAlignment="1">
      <alignment horizontal="center" vertical="center"/>
    </xf>
    <xf numFmtId="3" fontId="8" fillId="36" borderId="46" xfId="0" applyNumberFormat="1" applyFont="1" applyFill="1" applyBorder="1" applyAlignment="1">
      <alignment horizontal="center" vertical="center"/>
    </xf>
    <xf numFmtId="3" fontId="73" fillId="0" borderId="21" xfId="0" applyNumberFormat="1" applyFont="1" applyBorder="1" applyAlignment="1" applyProtection="1">
      <alignment horizontal="right"/>
      <protection locked="0"/>
    </xf>
    <xf numFmtId="0" fontId="74" fillId="0" borderId="24" xfId="0" applyFont="1" applyBorder="1" applyAlignment="1">
      <alignment horizontal="center" vertical="center"/>
    </xf>
    <xf numFmtId="3" fontId="73" fillId="0" borderId="27" xfId="0" applyNumberFormat="1" applyFont="1" applyBorder="1" applyAlignment="1" applyProtection="1">
      <alignment horizontal="right"/>
      <protection locked="0"/>
    </xf>
    <xf numFmtId="0" fontId="74" fillId="0" borderId="28" xfId="0" applyFont="1" applyBorder="1" applyAlignment="1">
      <alignment horizontal="center" vertical="center"/>
    </xf>
    <xf numFmtId="3" fontId="73" fillId="0" borderId="18" xfId="0" applyNumberFormat="1" applyFont="1" applyBorder="1" applyAlignment="1">
      <alignment horizontal="right"/>
    </xf>
    <xf numFmtId="3" fontId="75" fillId="36" borderId="21" xfId="0" applyNumberFormat="1" applyFont="1" applyFill="1" applyBorder="1" applyAlignment="1">
      <alignment horizontal="center" vertical="center"/>
    </xf>
    <xf numFmtId="3" fontId="76" fillId="36" borderId="45" xfId="0" applyNumberFormat="1" applyFont="1" applyFill="1" applyBorder="1" applyAlignment="1">
      <alignment horizontal="center" vertical="center"/>
    </xf>
    <xf numFmtId="164" fontId="75" fillId="36" borderId="15" xfId="0" applyNumberFormat="1" applyFont="1" applyFill="1" applyBorder="1" applyAlignment="1">
      <alignment horizontal="left" vertical="center" wrapText="1"/>
    </xf>
    <xf numFmtId="164" fontId="75" fillId="0" borderId="12" xfId="0" applyNumberFormat="1" applyFont="1" applyFill="1" applyBorder="1" applyAlignment="1">
      <alignment horizontal="left" vertical="center" wrapText="1"/>
    </xf>
    <xf numFmtId="2" fontId="76" fillId="36" borderId="45" xfId="0" applyNumberFormat="1" applyFont="1" applyFill="1" applyBorder="1" applyAlignment="1">
      <alignment horizontal="center" vertical="center"/>
    </xf>
    <xf numFmtId="2" fontId="76" fillId="0" borderId="25" xfId="0" applyNumberFormat="1" applyFont="1" applyFill="1" applyBorder="1" applyAlignment="1">
      <alignment horizontal="center" vertical="center"/>
    </xf>
    <xf numFmtId="3" fontId="76" fillId="0" borderId="25" xfId="0" applyNumberFormat="1" applyFont="1" applyFill="1" applyBorder="1" applyAlignment="1">
      <alignment horizontal="center" vertical="center"/>
    </xf>
    <xf numFmtId="3" fontId="75" fillId="0" borderId="36" xfId="0" applyNumberFormat="1" applyFont="1" applyFill="1" applyBorder="1" applyAlignment="1">
      <alignment horizontal="center" vertical="center"/>
    </xf>
    <xf numFmtId="164" fontId="77" fillId="0" borderId="15" xfId="0" applyNumberFormat="1" applyFont="1" applyFill="1" applyBorder="1" applyAlignment="1">
      <alignment horizontal="left" vertical="center" wrapText="1"/>
    </xf>
    <xf numFmtId="2" fontId="76" fillId="0" borderId="45" xfId="0" applyNumberFormat="1" applyFont="1" applyFill="1" applyBorder="1" applyAlignment="1">
      <alignment horizontal="center" vertical="center"/>
    </xf>
    <xf numFmtId="3" fontId="75" fillId="0" borderId="21" xfId="0" applyNumberFormat="1" applyFont="1" applyFill="1" applyBorder="1" applyAlignment="1">
      <alignment horizontal="center" vertical="center"/>
    </xf>
    <xf numFmtId="1" fontId="76" fillId="36" borderId="45" xfId="0" applyNumberFormat="1" applyFont="1" applyFill="1" applyBorder="1" applyAlignment="1">
      <alignment horizontal="center" vertical="center"/>
    </xf>
    <xf numFmtId="164" fontId="77" fillId="36" borderId="15" xfId="0" applyNumberFormat="1" applyFont="1" applyFill="1" applyBorder="1" applyAlignment="1">
      <alignment horizontal="left" vertical="center" wrapText="1"/>
    </xf>
    <xf numFmtId="3" fontId="75" fillId="36" borderId="45" xfId="0" applyNumberFormat="1" applyFont="1" applyFill="1" applyBorder="1" applyAlignment="1">
      <alignment horizontal="center" vertical="center"/>
    </xf>
    <xf numFmtId="3" fontId="76" fillId="36" borderId="45" xfId="0" applyNumberFormat="1" applyFont="1" applyFill="1" applyBorder="1" applyAlignment="1">
      <alignment horizontal="center" vertical="center"/>
    </xf>
    <xf numFmtId="3" fontId="78" fillId="0" borderId="30" xfId="0" applyNumberFormat="1" applyFont="1" applyFill="1" applyBorder="1" applyAlignment="1" applyProtection="1">
      <alignment horizontal="right"/>
      <protection locked="0"/>
    </xf>
    <xf numFmtId="3" fontId="76" fillId="36" borderId="45" xfId="0" applyNumberFormat="1" applyFont="1" applyFill="1" applyBorder="1" applyAlignment="1">
      <alignment horizontal="center" vertical="center"/>
    </xf>
    <xf numFmtId="3" fontId="76" fillId="36" borderId="45" xfId="0" applyNumberFormat="1" applyFont="1" applyFill="1" applyBorder="1" applyAlignment="1">
      <alignment horizontal="center" vertical="center"/>
    </xf>
    <xf numFmtId="3" fontId="76" fillId="36" borderId="45" xfId="0" applyNumberFormat="1" applyFont="1" applyFill="1" applyBorder="1" applyAlignment="1">
      <alignment horizontal="center" vertical="center"/>
    </xf>
    <xf numFmtId="3" fontId="8" fillId="36" borderId="45" xfId="0" applyNumberFormat="1" applyFont="1" applyFill="1" applyBorder="1" applyAlignment="1">
      <alignment horizontal="center" vertical="center"/>
    </xf>
    <xf numFmtId="3" fontId="16" fillId="36" borderId="45" xfId="0" applyNumberFormat="1" applyFont="1" applyFill="1" applyBorder="1" applyAlignment="1">
      <alignment horizontal="center" vertical="center"/>
    </xf>
    <xf numFmtId="3" fontId="76" fillId="0" borderId="45" xfId="0" applyNumberFormat="1" applyFont="1" applyFill="1" applyBorder="1" applyAlignment="1">
      <alignment horizontal="center" vertical="center"/>
    </xf>
    <xf numFmtId="3" fontId="8" fillId="36" borderId="46" xfId="0" applyNumberFormat="1" applyFont="1" applyFill="1" applyBorder="1" applyAlignment="1">
      <alignment horizontal="center" vertical="center"/>
    </xf>
    <xf numFmtId="3" fontId="16" fillId="36" borderId="46" xfId="0" applyNumberFormat="1" applyFont="1" applyFill="1" applyBorder="1" applyAlignment="1">
      <alignment horizontal="center" vertical="center"/>
    </xf>
    <xf numFmtId="0" fontId="16" fillId="36" borderId="25" xfId="0" applyFont="1" applyFill="1" applyBorder="1" applyAlignment="1">
      <alignment horizontal="center" vertical="center"/>
    </xf>
    <xf numFmtId="0" fontId="16" fillId="36" borderId="44" xfId="0" applyFont="1" applyFill="1" applyBorder="1" applyAlignment="1">
      <alignment horizontal="center" vertical="center"/>
    </xf>
    <xf numFmtId="3" fontId="76" fillId="36" borderId="45" xfId="0" applyNumberFormat="1" applyFont="1" applyFill="1" applyBorder="1" applyAlignment="1">
      <alignment horizontal="center" vertical="center"/>
    </xf>
    <xf numFmtId="3" fontId="76" fillId="36" borderId="45" xfId="0" applyNumberFormat="1" applyFont="1" applyFill="1" applyBorder="1" applyAlignment="1">
      <alignment horizontal="center" vertical="center"/>
    </xf>
    <xf numFmtId="3" fontId="75" fillId="36" borderId="21" xfId="0" applyNumberFormat="1" applyFont="1" applyFill="1" applyBorder="1" applyAlignment="1">
      <alignment horizontal="center" vertical="center"/>
    </xf>
    <xf numFmtId="0" fontId="21" fillId="0" borderId="0" xfId="0" applyFont="1" applyAlignment="1">
      <alignment vertical="top" wrapText="1"/>
    </xf>
    <xf numFmtId="0" fontId="18" fillId="0" borderId="0" xfId="0" applyFont="1" applyAlignment="1">
      <alignment vertical="top" wrapText="1"/>
    </xf>
    <xf numFmtId="0" fontId="3" fillId="0" borderId="49" xfId="0" applyFont="1" applyBorder="1" applyAlignment="1">
      <alignment horizontal="center" vertical="center"/>
    </xf>
    <xf numFmtId="0" fontId="0" fillId="0" borderId="50" xfId="0" applyBorder="1" applyAlignment="1">
      <alignment horizontal="center" vertical="center"/>
    </xf>
    <xf numFmtId="0" fontId="0" fillId="0" borderId="38" xfId="0" applyBorder="1" applyAlignment="1">
      <alignment horizontal="center" vertical="center"/>
    </xf>
    <xf numFmtId="0" fontId="0" fillId="0" borderId="51" xfId="0" applyBorder="1" applyAlignment="1">
      <alignment horizontal="center" vertical="center"/>
    </xf>
    <xf numFmtId="0" fontId="0" fillId="0" borderId="48" xfId="0" applyBorder="1" applyAlignment="1">
      <alignment horizontal="center" vertical="center"/>
    </xf>
    <xf numFmtId="0" fontId="0" fillId="0" borderId="52" xfId="0" applyBorder="1" applyAlignment="1">
      <alignment horizontal="center" vertical="center"/>
    </xf>
    <xf numFmtId="0" fontId="13" fillId="0" borderId="53" xfId="0" applyFont="1" applyBorder="1" applyAlignment="1">
      <alignment horizontal="left"/>
    </xf>
    <xf numFmtId="0" fontId="13" fillId="0" borderId="54" xfId="0" applyFont="1" applyBorder="1" applyAlignment="1">
      <alignment horizontal="left"/>
    </xf>
    <xf numFmtId="49" fontId="16" fillId="0" borderId="12" xfId="0" applyNumberFormat="1" applyFont="1" applyFill="1" applyBorder="1" applyAlignment="1">
      <alignment horizontal="left" vertical="center"/>
    </xf>
    <xf numFmtId="49" fontId="16" fillId="0" borderId="36" xfId="0" applyNumberFormat="1" applyFont="1" applyFill="1" applyBorder="1" applyAlignment="1">
      <alignment horizontal="left" vertical="center"/>
    </xf>
    <xf numFmtId="3" fontId="0" fillId="0" borderId="49" xfId="0" applyNumberFormat="1" applyFont="1" applyFill="1" applyBorder="1" applyAlignment="1">
      <alignment horizontal="center" vertical="center"/>
    </xf>
    <xf numFmtId="0" fontId="0" fillId="0" borderId="50" xfId="0" applyFont="1" applyBorder="1" applyAlignment="1">
      <alignment horizontal="center" vertical="center"/>
    </xf>
    <xf numFmtId="0" fontId="0" fillId="0" borderId="38" xfId="0" applyFont="1" applyBorder="1" applyAlignment="1">
      <alignment horizontal="center" vertical="center"/>
    </xf>
    <xf numFmtId="0" fontId="0" fillId="0" borderId="51" xfId="0" applyFont="1" applyBorder="1" applyAlignment="1">
      <alignment horizontal="center" vertical="center"/>
    </xf>
    <xf numFmtId="0" fontId="0" fillId="0" borderId="48" xfId="0" applyFont="1" applyBorder="1" applyAlignment="1">
      <alignment horizontal="center" vertical="center"/>
    </xf>
    <xf numFmtId="0" fontId="0" fillId="0" borderId="52" xfId="0" applyFont="1" applyBorder="1" applyAlignment="1">
      <alignment horizontal="center" vertical="center"/>
    </xf>
    <xf numFmtId="3" fontId="0" fillId="0" borderId="49" xfId="0" applyNumberFormat="1" applyFont="1" applyFill="1" applyBorder="1" applyAlignment="1" applyProtection="1">
      <alignment horizontal="center" vertical="center"/>
      <protection locked="0"/>
    </xf>
    <xf numFmtId="49" fontId="24" fillId="0" borderId="13" xfId="0" applyNumberFormat="1" applyFont="1" applyFill="1" applyBorder="1" applyAlignment="1">
      <alignment horizontal="left" vertical="center"/>
    </xf>
    <xf numFmtId="49" fontId="24" fillId="0" borderId="47" xfId="0" applyNumberFormat="1" applyFont="1" applyFill="1" applyBorder="1" applyAlignment="1">
      <alignment horizontal="left" vertical="center"/>
    </xf>
    <xf numFmtId="2" fontId="2" fillId="0" borderId="55" xfId="0" applyNumberFormat="1" applyFont="1" applyBorder="1" applyAlignment="1">
      <alignment horizontal="center"/>
    </xf>
    <xf numFmtId="2" fontId="2" fillId="0" borderId="19" xfId="0" applyNumberFormat="1" applyFont="1" applyBorder="1" applyAlignment="1">
      <alignment horizontal="center"/>
    </xf>
    <xf numFmtId="49" fontId="25" fillId="36" borderId="37" xfId="0" applyNumberFormat="1" applyFont="1" applyFill="1" applyBorder="1" applyAlignment="1">
      <alignment horizontal="center" vertical="center" wrapText="1"/>
    </xf>
    <xf numFmtId="0" fontId="0" fillId="36" borderId="56" xfId="0" applyFill="1" applyBorder="1" applyAlignment="1">
      <alignment horizontal="center" vertical="center" wrapText="1"/>
    </xf>
    <xf numFmtId="0" fontId="0" fillId="36" borderId="57" xfId="0" applyFill="1" applyBorder="1" applyAlignment="1">
      <alignment horizontal="center" vertical="center" wrapText="1"/>
    </xf>
    <xf numFmtId="0" fontId="2" fillId="36" borderId="55" xfId="0" applyFont="1" applyFill="1" applyBorder="1" applyAlignment="1">
      <alignment/>
    </xf>
    <xf numFmtId="0" fontId="2" fillId="36" borderId="19" xfId="0" applyFont="1" applyFill="1" applyBorder="1" applyAlignment="1">
      <alignment/>
    </xf>
    <xf numFmtId="49" fontId="25" fillId="0" borderId="37" xfId="0" applyNumberFormat="1" applyFont="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2" fillId="0" borderId="55" xfId="0" applyFont="1" applyBorder="1" applyAlignment="1">
      <alignment/>
    </xf>
    <xf numFmtId="0" fontId="2" fillId="0" borderId="19" xfId="0" applyFont="1" applyBorder="1" applyAlignment="1">
      <alignment/>
    </xf>
    <xf numFmtId="2" fontId="2" fillId="0" borderId="51" xfId="0" applyNumberFormat="1" applyFont="1" applyBorder="1" applyAlignment="1">
      <alignment horizontal="center"/>
    </xf>
    <xf numFmtId="2" fontId="2" fillId="0" borderId="52" xfId="0" applyNumberFormat="1" applyFont="1" applyBorder="1" applyAlignment="1">
      <alignment horizontal="center"/>
    </xf>
    <xf numFmtId="49" fontId="28" fillId="0" borderId="0" xfId="0" applyNumberFormat="1" applyFont="1" applyBorder="1" applyAlignment="1">
      <alignment horizontal="center" vertical="top" wrapText="1"/>
    </xf>
    <xf numFmtId="0" fontId="13" fillId="0" borderId="58" xfId="0" applyFont="1" applyBorder="1" applyAlignment="1">
      <alignment horizontal="left"/>
    </xf>
    <xf numFmtId="0" fontId="13" fillId="0" borderId="59" xfId="0" applyFont="1" applyBorder="1" applyAlignment="1">
      <alignment horizontal="left"/>
    </xf>
    <xf numFmtId="0" fontId="9" fillId="33" borderId="0" xfId="0" applyFont="1" applyFill="1" applyBorder="1" applyAlignment="1">
      <alignment horizontal="center"/>
    </xf>
    <xf numFmtId="0" fontId="0" fillId="0" borderId="60" xfId="0" applyBorder="1" applyAlignment="1">
      <alignment horizontal="center" vertical="center" wrapText="1"/>
    </xf>
    <xf numFmtId="0" fontId="2" fillId="0" borderId="49" xfId="0" applyFont="1" applyBorder="1" applyAlignment="1">
      <alignment/>
    </xf>
    <xf numFmtId="0" fontId="2" fillId="0" borderId="38" xfId="0" applyFont="1" applyBorder="1" applyAlignment="1">
      <alignment/>
    </xf>
    <xf numFmtId="2" fontId="2" fillId="0" borderId="49" xfId="0" applyNumberFormat="1" applyFont="1" applyBorder="1" applyAlignment="1">
      <alignment horizontal="center"/>
    </xf>
    <xf numFmtId="2" fontId="2" fillId="0" borderId="38" xfId="0" applyNumberFormat="1" applyFont="1" applyBorder="1" applyAlignment="1">
      <alignment horizontal="center"/>
    </xf>
    <xf numFmtId="0" fontId="2" fillId="0" borderId="38" xfId="0" applyFont="1" applyBorder="1" applyAlignment="1">
      <alignment horizontal="center" vertical="center" wrapText="1"/>
    </xf>
    <xf numFmtId="0" fontId="2" fillId="0" borderId="61" xfId="0" applyFont="1" applyBorder="1" applyAlignment="1">
      <alignment horizontal="center" vertical="center" wrapText="1"/>
    </xf>
    <xf numFmtId="0" fontId="7" fillId="33" borderId="0" xfId="0" applyFont="1" applyFill="1" applyBorder="1" applyAlignment="1">
      <alignment horizontal="left"/>
    </xf>
    <xf numFmtId="0" fontId="0" fillId="0" borderId="0" xfId="0" applyAlignment="1">
      <alignment/>
    </xf>
    <xf numFmtId="49" fontId="14" fillId="0" borderId="0" xfId="0" applyNumberFormat="1" applyFont="1" applyBorder="1" applyAlignment="1">
      <alignment horizontal="center"/>
    </xf>
    <xf numFmtId="2" fontId="2" fillId="0" borderId="48" xfId="0" applyNumberFormat="1" applyFont="1" applyBorder="1" applyAlignment="1">
      <alignment horizontal="center"/>
    </xf>
    <xf numFmtId="0" fontId="0" fillId="0" borderId="13" xfId="0" applyFont="1" applyBorder="1" applyAlignment="1">
      <alignment horizontal="center"/>
    </xf>
    <xf numFmtId="0" fontId="0" fillId="0" borderId="47" xfId="0" applyBorder="1" applyAlignment="1">
      <alignment horizontal="center"/>
    </xf>
    <xf numFmtId="0" fontId="7" fillId="33" borderId="0" xfId="0" applyFont="1" applyFill="1" applyBorder="1" applyAlignment="1">
      <alignment horizontal="left" wrapText="1"/>
    </xf>
    <xf numFmtId="0" fontId="0" fillId="0" borderId="0" xfId="0" applyAlignment="1">
      <alignment wrapText="1"/>
    </xf>
    <xf numFmtId="0" fontId="14" fillId="0" borderId="0" xfId="0" applyFont="1" applyAlignment="1">
      <alignment horizontal="center"/>
    </xf>
    <xf numFmtId="0" fontId="0" fillId="0" borderId="0" xfId="0" applyAlignment="1">
      <alignment horizontal="center"/>
    </xf>
    <xf numFmtId="0" fontId="12" fillId="33" borderId="0" xfId="0" applyFont="1" applyFill="1" applyBorder="1" applyAlignment="1">
      <alignment horizontal="left"/>
    </xf>
    <xf numFmtId="0" fontId="26" fillId="0" borderId="0" xfId="0" applyFont="1" applyAlignment="1">
      <alignment/>
    </xf>
    <xf numFmtId="0" fontId="0" fillId="0" borderId="12" xfId="0" applyBorder="1" applyAlignment="1">
      <alignment horizontal="center"/>
    </xf>
    <xf numFmtId="0" fontId="0" fillId="0" borderId="36" xfId="0" applyBorder="1" applyAlignment="1">
      <alignment horizontal="center"/>
    </xf>
    <xf numFmtId="0" fontId="12" fillId="0" borderId="0" xfId="0" applyFont="1" applyAlignment="1">
      <alignment/>
    </xf>
    <xf numFmtId="0" fontId="2" fillId="0" borderId="13" xfId="0" applyFont="1" applyBorder="1" applyAlignment="1">
      <alignment horizontal="center"/>
    </xf>
    <xf numFmtId="0" fontId="2" fillId="0" borderId="47" xfId="0" applyFont="1" applyBorder="1" applyAlignment="1">
      <alignment horizontal="center"/>
    </xf>
    <xf numFmtId="0" fontId="5" fillId="0" borderId="51" xfId="0" applyFont="1" applyBorder="1" applyAlignment="1">
      <alignment/>
    </xf>
    <xf numFmtId="0" fontId="5" fillId="0" borderId="52" xfId="0" applyFont="1" applyBorder="1" applyAlignment="1">
      <alignment/>
    </xf>
    <xf numFmtId="0" fontId="0" fillId="0" borderId="12" xfId="0" applyFont="1" applyBorder="1" applyAlignment="1">
      <alignment horizontal="center"/>
    </xf>
    <xf numFmtId="49" fontId="25" fillId="0" borderId="37" xfId="0" applyNumberFormat="1" applyFont="1"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3" fontId="16" fillId="36" borderId="45" xfId="0" applyNumberFormat="1" applyFont="1" applyFill="1" applyBorder="1" applyAlignment="1">
      <alignment horizontal="center" vertical="center"/>
    </xf>
    <xf numFmtId="3" fontId="8" fillId="36" borderId="45" xfId="0" applyNumberFormat="1" applyFont="1" applyFill="1" applyBorder="1" applyAlignment="1">
      <alignment horizontal="center" vertical="center"/>
    </xf>
    <xf numFmtId="3" fontId="16" fillId="36" borderId="46" xfId="0" applyNumberFormat="1" applyFont="1" applyFill="1" applyBorder="1" applyAlignment="1">
      <alignment horizontal="center" vertical="center"/>
    </xf>
    <xf numFmtId="3" fontId="16" fillId="36" borderId="25" xfId="0" applyNumberFormat="1" applyFont="1" applyFill="1" applyBorder="1" applyAlignment="1">
      <alignment horizontal="center" vertical="center"/>
    </xf>
    <xf numFmtId="0" fontId="16" fillId="36" borderId="44" xfId="0" applyFont="1" applyFill="1" applyBorder="1" applyAlignment="1">
      <alignment horizontal="center" vertical="center"/>
    </xf>
    <xf numFmtId="0" fontId="16" fillId="36" borderId="25" xfId="0" applyFont="1" applyFill="1" applyBorder="1" applyAlignment="1">
      <alignment horizontal="center" vertical="center"/>
    </xf>
    <xf numFmtId="3" fontId="76" fillId="36" borderId="45" xfId="0" applyNumberFormat="1" applyFont="1" applyFill="1" applyBorder="1" applyAlignment="1">
      <alignment horizontal="center" vertical="center"/>
    </xf>
    <xf numFmtId="3" fontId="8" fillId="36" borderId="46" xfId="0" applyNumberFormat="1" applyFont="1" applyFill="1" applyBorder="1" applyAlignment="1">
      <alignment horizontal="center" vertical="center"/>
    </xf>
    <xf numFmtId="164" fontId="9" fillId="36" borderId="0" xfId="0" applyNumberFormat="1" applyFont="1" applyFill="1" applyBorder="1" applyAlignment="1">
      <alignment horizontal="center" vertical="top"/>
    </xf>
    <xf numFmtId="0" fontId="0" fillId="36" borderId="0" xfId="0" applyFont="1" applyFill="1" applyBorder="1" applyAlignment="1">
      <alignment/>
    </xf>
    <xf numFmtId="49" fontId="14" fillId="0" borderId="0" xfId="0" applyNumberFormat="1" applyFont="1" applyBorder="1" applyAlignment="1">
      <alignment horizontal="center" vertical="center"/>
    </xf>
    <xf numFmtId="0" fontId="0" fillId="0" borderId="0" xfId="0" applyFont="1" applyBorder="1" applyAlignment="1">
      <alignment/>
    </xf>
    <xf numFmtId="164" fontId="9" fillId="0" borderId="0" xfId="0" applyNumberFormat="1" applyFont="1" applyBorder="1" applyAlignment="1">
      <alignment horizontal="center" vertical="top"/>
    </xf>
    <xf numFmtId="0" fontId="0" fillId="0" borderId="0" xfId="0" applyBorder="1" applyAlignment="1">
      <alignment/>
    </xf>
    <xf numFmtId="49" fontId="16" fillId="0" borderId="44" xfId="0" applyNumberFormat="1" applyFont="1" applyBorder="1" applyAlignment="1">
      <alignment horizontal="center" vertical="center"/>
    </xf>
    <xf numFmtId="0" fontId="0" fillId="0" borderId="44" xfId="0" applyBorder="1" applyAlignment="1">
      <alignment horizontal="center" vertical="center"/>
    </xf>
    <xf numFmtId="0" fontId="16" fillId="0" borderId="25" xfId="0" applyFont="1" applyBorder="1" applyAlignment="1">
      <alignment horizontal="center" vertical="center"/>
    </xf>
    <xf numFmtId="0" fontId="16" fillId="0" borderId="44" xfId="0" applyFont="1" applyBorder="1" applyAlignment="1">
      <alignment horizontal="center" vertical="center"/>
    </xf>
    <xf numFmtId="3" fontId="16" fillId="0" borderId="0" xfId="0" applyNumberFormat="1" applyFont="1" applyBorder="1" applyAlignment="1">
      <alignment horizontal="center" vertical="center"/>
    </xf>
    <xf numFmtId="3" fontId="13"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2" fontId="16" fillId="0" borderId="0" xfId="0" applyNumberFormat="1" applyFont="1" applyBorder="1" applyAlignment="1">
      <alignment horizontal="center" vertical="center"/>
    </xf>
    <xf numFmtId="0" fontId="0" fillId="0" borderId="0" xfId="0" applyFont="1" applyBorder="1" applyAlignment="1">
      <alignment horizontal="center" vertical="center"/>
    </xf>
    <xf numFmtId="164" fontId="17" fillId="0" borderId="0" xfId="0" applyNumberFormat="1" applyFont="1" applyBorder="1" applyAlignment="1">
      <alignment horizontal="center" vertical="center"/>
    </xf>
    <xf numFmtId="164" fontId="19" fillId="0" borderId="0" xfId="0" applyNumberFormat="1" applyFont="1" applyBorder="1" applyAlignment="1">
      <alignment horizontal="center" vertical="center"/>
    </xf>
    <xf numFmtId="164" fontId="20" fillId="0" borderId="0" xfId="0" applyNumberFormat="1" applyFont="1" applyBorder="1" applyAlignment="1">
      <alignment horizontal="center" vertical="center"/>
    </xf>
    <xf numFmtId="164" fontId="24" fillId="0" borderId="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xf>
    <xf numFmtId="0" fontId="3" fillId="0" borderId="0" xfId="0" applyFont="1" applyBorder="1" applyAlignment="1">
      <alignment horizontal="center" vertical="center"/>
    </xf>
    <xf numFmtId="49" fontId="24" fillId="0" borderId="0" xfId="0" applyNumberFormat="1" applyFont="1" applyBorder="1" applyAlignment="1">
      <alignment horizontal="left" vertical="center"/>
    </xf>
    <xf numFmtId="164" fontId="8" fillId="0" borderId="0" xfId="0" applyNumberFormat="1" applyFont="1" applyBorder="1" applyAlignment="1">
      <alignment horizontal="center" vertical="center"/>
    </xf>
    <xf numFmtId="0" fontId="13" fillId="0" borderId="0" xfId="0" applyFont="1" applyBorder="1" applyAlignment="1">
      <alignment horizontal="left"/>
    </xf>
    <xf numFmtId="49" fontId="4" fillId="0" borderId="0" xfId="0" applyNumberFormat="1" applyFont="1" applyBorder="1" applyAlignment="1">
      <alignment horizontal="left" vertical="center" wrapText="1"/>
    </xf>
    <xf numFmtId="164" fontId="13" fillId="0" borderId="0" xfId="0" applyNumberFormat="1" applyFont="1" applyBorder="1" applyAlignment="1">
      <alignment horizontal="center" vertical="center"/>
    </xf>
    <xf numFmtId="164" fontId="3" fillId="0" borderId="0" xfId="0" applyNumberFormat="1" applyFont="1" applyBorder="1" applyAlignment="1">
      <alignment horizontal="center" vertical="center"/>
    </xf>
    <xf numFmtId="4" fontId="16" fillId="0" borderId="0" xfId="0" applyNumberFormat="1" applyFont="1" applyBorder="1" applyAlignment="1">
      <alignment horizontal="center" vertical="center"/>
    </xf>
    <xf numFmtId="3" fontId="75" fillId="36" borderId="45" xfId="0" applyNumberFormat="1" applyFont="1" applyFill="1" applyBorder="1" applyAlignment="1">
      <alignment horizontal="center" vertical="center"/>
    </xf>
    <xf numFmtId="2" fontId="16" fillId="36" borderId="45" xfId="0" applyNumberFormat="1" applyFont="1" applyFill="1" applyBorder="1" applyAlignment="1">
      <alignment horizontal="center" vertical="center"/>
    </xf>
    <xf numFmtId="0" fontId="3" fillId="36" borderId="45" xfId="0" applyFont="1" applyFill="1" applyBorder="1" applyAlignment="1">
      <alignment horizontal="center" vertical="center"/>
    </xf>
    <xf numFmtId="0" fontId="3" fillId="36" borderId="21" xfId="0" applyFont="1" applyFill="1" applyBorder="1" applyAlignment="1">
      <alignment horizontal="center" vertical="center"/>
    </xf>
    <xf numFmtId="3" fontId="75" fillId="0" borderId="25" xfId="0" applyNumberFormat="1" applyFont="1" applyFill="1" applyBorder="1" applyAlignment="1">
      <alignment horizontal="center" vertical="center"/>
    </xf>
    <xf numFmtId="3" fontId="75" fillId="0" borderId="45" xfId="0" applyNumberFormat="1" applyFont="1" applyFill="1" applyBorder="1" applyAlignment="1">
      <alignment horizontal="center" vertical="center"/>
    </xf>
    <xf numFmtId="3" fontId="76" fillId="0" borderId="45" xfId="0" applyNumberFormat="1" applyFont="1" applyFill="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419100</xdr:colOff>
      <xdr:row>0</xdr:row>
      <xdr:rowOff>0</xdr:rowOff>
    </xdr:to>
    <xdr:sp>
      <xdr:nvSpPr>
        <xdr:cNvPr id="1"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www.uvdt.cz, www.abccr.cz</a:t>
          </a:r>
        </a:p>
      </xdr:txBody>
    </xdr:sp>
    <xdr:clientData/>
  </xdr:twoCellAnchor>
  <xdr:twoCellAnchor>
    <xdr:from>
      <xdr:col>8</xdr:col>
      <xdr:colOff>66675</xdr:colOff>
      <xdr:row>0</xdr:row>
      <xdr:rowOff>0</xdr:rowOff>
    </xdr:from>
    <xdr:to>
      <xdr:col>16</xdr:col>
      <xdr:colOff>561975</xdr:colOff>
      <xdr:row>0</xdr:row>
      <xdr:rowOff>0</xdr:rowOff>
    </xdr:to>
    <xdr:sp>
      <xdr:nvSpPr>
        <xdr:cNvPr id="2"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3"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 www.uvdt.cz</a:t>
          </a:r>
        </a:p>
      </xdr:txBody>
    </xdr:sp>
    <xdr:clientData/>
  </xdr:twoCellAnchor>
  <xdr:twoCellAnchor>
    <xdr:from>
      <xdr:col>8</xdr:col>
      <xdr:colOff>66675</xdr:colOff>
      <xdr:row>0</xdr:row>
      <xdr:rowOff>0</xdr:rowOff>
    </xdr:from>
    <xdr:to>
      <xdr:col>16</xdr:col>
      <xdr:colOff>561975</xdr:colOff>
      <xdr:row>0</xdr:row>
      <xdr:rowOff>0</xdr:rowOff>
    </xdr:to>
    <xdr:sp>
      <xdr:nvSpPr>
        <xdr:cNvPr id="4"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www.uvdt.cz</a:t>
          </a:r>
        </a:p>
      </xdr:txBody>
    </xdr:sp>
    <xdr:clientData/>
  </xdr:twoCellAnchor>
  <xdr:twoCellAnchor>
    <xdr:from>
      <xdr:col>7</xdr:col>
      <xdr:colOff>76200</xdr:colOff>
      <xdr:row>6</xdr:row>
      <xdr:rowOff>47625</xdr:rowOff>
    </xdr:from>
    <xdr:to>
      <xdr:col>16</xdr:col>
      <xdr:colOff>619125</xdr:colOff>
      <xdr:row>7</xdr:row>
      <xdr:rowOff>28575</xdr:rowOff>
    </xdr:to>
    <xdr:sp>
      <xdr:nvSpPr>
        <xdr:cNvPr id="5" name="text 9"/>
        <xdr:cNvSpPr txBox="1">
          <a:spLocks noChangeArrowheads="1"/>
        </xdr:cNvSpPr>
      </xdr:nvSpPr>
      <xdr:spPr>
        <a:xfrm>
          <a:off x="4048125" y="2438400"/>
          <a:ext cx="4686300" cy="142875"/>
        </a:xfrm>
        <a:prstGeom prst="rect">
          <a:avLst/>
        </a:prstGeom>
        <a:noFill/>
        <a:ln w="9525" cmpd="sng">
          <a:noFill/>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0</xdr:col>
      <xdr:colOff>0</xdr:colOff>
      <xdr:row>0</xdr:row>
      <xdr:rowOff>0</xdr:rowOff>
    </xdr:from>
    <xdr:to>
      <xdr:col>7</xdr:col>
      <xdr:colOff>419100</xdr:colOff>
      <xdr:row>0</xdr:row>
      <xdr:rowOff>0</xdr:rowOff>
    </xdr:to>
    <xdr:sp>
      <xdr:nvSpPr>
        <xdr:cNvPr id="6"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www.uvdt.cz, www.abccr.cz</a:t>
          </a:r>
        </a:p>
      </xdr:txBody>
    </xdr:sp>
    <xdr:clientData/>
  </xdr:twoCellAnchor>
  <xdr:twoCellAnchor>
    <xdr:from>
      <xdr:col>8</xdr:col>
      <xdr:colOff>66675</xdr:colOff>
      <xdr:row>0</xdr:row>
      <xdr:rowOff>0</xdr:rowOff>
    </xdr:from>
    <xdr:to>
      <xdr:col>16</xdr:col>
      <xdr:colOff>561975</xdr:colOff>
      <xdr:row>0</xdr:row>
      <xdr:rowOff>0</xdr:rowOff>
    </xdr:to>
    <xdr:sp>
      <xdr:nvSpPr>
        <xdr:cNvPr id="7"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8"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 www.uvdt.cz</a:t>
          </a:r>
        </a:p>
      </xdr:txBody>
    </xdr:sp>
    <xdr:clientData/>
  </xdr:twoCellAnchor>
  <xdr:twoCellAnchor>
    <xdr:from>
      <xdr:col>8</xdr:col>
      <xdr:colOff>66675</xdr:colOff>
      <xdr:row>0</xdr:row>
      <xdr:rowOff>0</xdr:rowOff>
    </xdr:from>
    <xdr:to>
      <xdr:col>16</xdr:col>
      <xdr:colOff>561975</xdr:colOff>
      <xdr:row>0</xdr:row>
      <xdr:rowOff>0</xdr:rowOff>
    </xdr:to>
    <xdr:sp>
      <xdr:nvSpPr>
        <xdr:cNvPr id="9"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www.uvdt.cz</a:t>
          </a:r>
        </a:p>
      </xdr:txBody>
    </xdr:sp>
    <xdr:clientData/>
  </xdr:twoCellAnchor>
  <xdr:twoCellAnchor>
    <xdr:from>
      <xdr:col>0</xdr:col>
      <xdr:colOff>0</xdr:colOff>
      <xdr:row>5</xdr:row>
      <xdr:rowOff>47625</xdr:rowOff>
    </xdr:from>
    <xdr:to>
      <xdr:col>6</xdr:col>
      <xdr:colOff>190500</xdr:colOff>
      <xdr:row>5</xdr:row>
      <xdr:rowOff>1323975</xdr:rowOff>
    </xdr:to>
    <xdr:sp>
      <xdr:nvSpPr>
        <xdr:cNvPr id="10" name="text 8"/>
        <xdr:cNvSpPr txBox="1">
          <a:spLocks noChangeArrowheads="1"/>
        </xdr:cNvSpPr>
      </xdr:nvSpPr>
      <xdr:spPr>
        <a:xfrm>
          <a:off x="0" y="895350"/>
          <a:ext cx="3924300" cy="127635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a:t>
          </a:r>
        </a:p>
      </xdr:txBody>
    </xdr:sp>
    <xdr:clientData/>
  </xdr:twoCellAnchor>
  <xdr:twoCellAnchor>
    <xdr:from>
      <xdr:col>7</xdr:col>
      <xdr:colOff>76200</xdr:colOff>
      <xdr:row>5</xdr:row>
      <xdr:rowOff>47625</xdr:rowOff>
    </xdr:from>
    <xdr:to>
      <xdr:col>16</xdr:col>
      <xdr:colOff>619125</xdr:colOff>
      <xdr:row>6</xdr:row>
      <xdr:rowOff>28575</xdr:rowOff>
    </xdr:to>
    <xdr:sp>
      <xdr:nvSpPr>
        <xdr:cNvPr id="11" name="text 9"/>
        <xdr:cNvSpPr txBox="1">
          <a:spLocks noChangeArrowheads="1"/>
        </xdr:cNvSpPr>
      </xdr:nvSpPr>
      <xdr:spPr>
        <a:xfrm>
          <a:off x="4048125" y="895350"/>
          <a:ext cx="4686300" cy="152400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
</a:t>
          </a:r>
        </a:p>
      </xdr:txBody>
    </xdr:sp>
    <xdr:clientData/>
  </xdr:twoCellAnchor>
  <xdr:twoCellAnchor editAs="oneCell">
    <xdr:from>
      <xdr:col>13</xdr:col>
      <xdr:colOff>619125</xdr:colOff>
      <xdr:row>0</xdr:row>
      <xdr:rowOff>142875</xdr:rowOff>
    </xdr:from>
    <xdr:to>
      <xdr:col>16</xdr:col>
      <xdr:colOff>247650</xdr:colOff>
      <xdr:row>3</xdr:row>
      <xdr:rowOff>142875</xdr:rowOff>
    </xdr:to>
    <xdr:pic>
      <xdr:nvPicPr>
        <xdr:cNvPr id="12" name="Picture 45" descr="C:\Documents and Settings\ABC ČR\Dokumenty\Dokumenty\Obrázky\logo ABC ČR.jpg"/>
        <xdr:cNvPicPr preferRelativeResize="1">
          <a:picLocks noChangeAspect="1"/>
        </xdr:cNvPicPr>
      </xdr:nvPicPr>
      <xdr:blipFill>
        <a:blip r:embed="rId1"/>
        <a:stretch>
          <a:fillRect/>
        </a:stretch>
      </xdr:blipFill>
      <xdr:spPr>
        <a:xfrm>
          <a:off x="7219950" y="142875"/>
          <a:ext cx="11430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text 20"/>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2" name="text 21"/>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11</xdr:row>
      <xdr:rowOff>0</xdr:rowOff>
    </xdr:from>
    <xdr:to>
      <xdr:col>4</xdr:col>
      <xdr:colOff>0</xdr:colOff>
      <xdr:row>11</xdr:row>
      <xdr:rowOff>0</xdr:rowOff>
    </xdr:to>
    <xdr:sp>
      <xdr:nvSpPr>
        <xdr:cNvPr id="3" name="text 23"/>
        <xdr:cNvSpPr txBox="1">
          <a:spLocks noChangeArrowheads="1"/>
        </xdr:cNvSpPr>
      </xdr:nvSpPr>
      <xdr:spPr>
        <a:xfrm>
          <a:off x="549592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11</xdr:row>
      <xdr:rowOff>0</xdr:rowOff>
    </xdr:from>
    <xdr:to>
      <xdr:col>5</xdr:col>
      <xdr:colOff>0</xdr:colOff>
      <xdr:row>11</xdr:row>
      <xdr:rowOff>0</xdr:rowOff>
    </xdr:to>
    <xdr:sp>
      <xdr:nvSpPr>
        <xdr:cNvPr id="4" name="text 25"/>
        <xdr:cNvSpPr txBox="1">
          <a:spLocks noChangeArrowheads="1"/>
        </xdr:cNvSpPr>
      </xdr:nvSpPr>
      <xdr:spPr>
        <a:xfrm>
          <a:off x="616267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11</xdr:row>
      <xdr:rowOff>0</xdr:rowOff>
    </xdr:from>
    <xdr:to>
      <xdr:col>2</xdr:col>
      <xdr:colOff>0</xdr:colOff>
      <xdr:row>11</xdr:row>
      <xdr:rowOff>0</xdr:rowOff>
    </xdr:to>
    <xdr:sp>
      <xdr:nvSpPr>
        <xdr:cNvPr id="5" name="Text Box 12"/>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6" name="Text Box 13"/>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11</xdr:row>
      <xdr:rowOff>0</xdr:rowOff>
    </xdr:from>
    <xdr:to>
      <xdr:col>4</xdr:col>
      <xdr:colOff>0</xdr:colOff>
      <xdr:row>11</xdr:row>
      <xdr:rowOff>0</xdr:rowOff>
    </xdr:to>
    <xdr:sp>
      <xdr:nvSpPr>
        <xdr:cNvPr id="7" name="Text Box 14"/>
        <xdr:cNvSpPr txBox="1">
          <a:spLocks noChangeArrowheads="1"/>
        </xdr:cNvSpPr>
      </xdr:nvSpPr>
      <xdr:spPr>
        <a:xfrm>
          <a:off x="549592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11</xdr:row>
      <xdr:rowOff>0</xdr:rowOff>
    </xdr:from>
    <xdr:to>
      <xdr:col>5</xdr:col>
      <xdr:colOff>0</xdr:colOff>
      <xdr:row>11</xdr:row>
      <xdr:rowOff>0</xdr:rowOff>
    </xdr:to>
    <xdr:sp>
      <xdr:nvSpPr>
        <xdr:cNvPr id="8" name="Text Box 15"/>
        <xdr:cNvSpPr txBox="1">
          <a:spLocks noChangeArrowheads="1"/>
        </xdr:cNvSpPr>
      </xdr:nvSpPr>
      <xdr:spPr>
        <a:xfrm>
          <a:off x="616267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11</xdr:row>
      <xdr:rowOff>0</xdr:rowOff>
    </xdr:from>
    <xdr:to>
      <xdr:col>2</xdr:col>
      <xdr:colOff>0</xdr:colOff>
      <xdr:row>11</xdr:row>
      <xdr:rowOff>0</xdr:rowOff>
    </xdr:to>
    <xdr:sp>
      <xdr:nvSpPr>
        <xdr:cNvPr id="9" name="text 20"/>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10" name="text 21"/>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11</xdr:row>
      <xdr:rowOff>0</xdr:rowOff>
    </xdr:from>
    <xdr:to>
      <xdr:col>5</xdr:col>
      <xdr:colOff>0</xdr:colOff>
      <xdr:row>11</xdr:row>
      <xdr:rowOff>0</xdr:rowOff>
    </xdr:to>
    <xdr:sp>
      <xdr:nvSpPr>
        <xdr:cNvPr id="11" name="text 23"/>
        <xdr:cNvSpPr txBox="1">
          <a:spLocks noChangeArrowheads="1"/>
        </xdr:cNvSpPr>
      </xdr:nvSpPr>
      <xdr:spPr>
        <a:xfrm>
          <a:off x="616267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11</xdr:row>
      <xdr:rowOff>0</xdr:rowOff>
    </xdr:from>
    <xdr:to>
      <xdr:col>6</xdr:col>
      <xdr:colOff>0</xdr:colOff>
      <xdr:row>11</xdr:row>
      <xdr:rowOff>0</xdr:rowOff>
    </xdr:to>
    <xdr:sp>
      <xdr:nvSpPr>
        <xdr:cNvPr id="12" name="text 25"/>
        <xdr:cNvSpPr txBox="1">
          <a:spLocks noChangeArrowheads="1"/>
        </xdr:cNvSpPr>
      </xdr:nvSpPr>
      <xdr:spPr>
        <a:xfrm>
          <a:off x="705802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11</xdr:row>
      <xdr:rowOff>0</xdr:rowOff>
    </xdr:from>
    <xdr:to>
      <xdr:col>2</xdr:col>
      <xdr:colOff>0</xdr:colOff>
      <xdr:row>11</xdr:row>
      <xdr:rowOff>0</xdr:rowOff>
    </xdr:to>
    <xdr:sp>
      <xdr:nvSpPr>
        <xdr:cNvPr id="13" name="Text Box 28"/>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14" name="Text Box 29"/>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11</xdr:row>
      <xdr:rowOff>0</xdr:rowOff>
    </xdr:from>
    <xdr:to>
      <xdr:col>5</xdr:col>
      <xdr:colOff>0</xdr:colOff>
      <xdr:row>11</xdr:row>
      <xdr:rowOff>0</xdr:rowOff>
    </xdr:to>
    <xdr:sp>
      <xdr:nvSpPr>
        <xdr:cNvPr id="15" name="Text Box 30"/>
        <xdr:cNvSpPr txBox="1">
          <a:spLocks noChangeArrowheads="1"/>
        </xdr:cNvSpPr>
      </xdr:nvSpPr>
      <xdr:spPr>
        <a:xfrm>
          <a:off x="616267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11</xdr:row>
      <xdr:rowOff>0</xdr:rowOff>
    </xdr:from>
    <xdr:to>
      <xdr:col>6</xdr:col>
      <xdr:colOff>0</xdr:colOff>
      <xdr:row>11</xdr:row>
      <xdr:rowOff>0</xdr:rowOff>
    </xdr:to>
    <xdr:sp>
      <xdr:nvSpPr>
        <xdr:cNvPr id="16" name="Text Box 31"/>
        <xdr:cNvSpPr txBox="1">
          <a:spLocks noChangeArrowheads="1"/>
        </xdr:cNvSpPr>
      </xdr:nvSpPr>
      <xdr:spPr>
        <a:xfrm>
          <a:off x="705802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99</xdr:row>
      <xdr:rowOff>0</xdr:rowOff>
    </xdr:from>
    <xdr:to>
      <xdr:col>2</xdr:col>
      <xdr:colOff>0</xdr:colOff>
      <xdr:row>99</xdr:row>
      <xdr:rowOff>0</xdr:rowOff>
    </xdr:to>
    <xdr:sp>
      <xdr:nvSpPr>
        <xdr:cNvPr id="17" name="text 20"/>
        <xdr:cNvSpPr txBox="1">
          <a:spLocks noChangeArrowheads="1"/>
        </xdr:cNvSpPr>
      </xdr:nvSpPr>
      <xdr:spPr>
        <a:xfrm>
          <a:off x="4000500"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99</xdr:row>
      <xdr:rowOff>0</xdr:rowOff>
    </xdr:from>
    <xdr:to>
      <xdr:col>2</xdr:col>
      <xdr:colOff>0</xdr:colOff>
      <xdr:row>99</xdr:row>
      <xdr:rowOff>0</xdr:rowOff>
    </xdr:to>
    <xdr:sp>
      <xdr:nvSpPr>
        <xdr:cNvPr id="18" name="text 21"/>
        <xdr:cNvSpPr txBox="1">
          <a:spLocks noChangeArrowheads="1"/>
        </xdr:cNvSpPr>
      </xdr:nvSpPr>
      <xdr:spPr>
        <a:xfrm>
          <a:off x="4000500"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99</xdr:row>
      <xdr:rowOff>0</xdr:rowOff>
    </xdr:from>
    <xdr:to>
      <xdr:col>4</xdr:col>
      <xdr:colOff>0</xdr:colOff>
      <xdr:row>99</xdr:row>
      <xdr:rowOff>0</xdr:rowOff>
    </xdr:to>
    <xdr:sp>
      <xdr:nvSpPr>
        <xdr:cNvPr id="19" name="text 23"/>
        <xdr:cNvSpPr txBox="1">
          <a:spLocks noChangeArrowheads="1"/>
        </xdr:cNvSpPr>
      </xdr:nvSpPr>
      <xdr:spPr>
        <a:xfrm>
          <a:off x="5495925"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99</xdr:row>
      <xdr:rowOff>0</xdr:rowOff>
    </xdr:from>
    <xdr:to>
      <xdr:col>5</xdr:col>
      <xdr:colOff>0</xdr:colOff>
      <xdr:row>99</xdr:row>
      <xdr:rowOff>0</xdr:rowOff>
    </xdr:to>
    <xdr:sp>
      <xdr:nvSpPr>
        <xdr:cNvPr id="20" name="text 25"/>
        <xdr:cNvSpPr txBox="1">
          <a:spLocks noChangeArrowheads="1"/>
        </xdr:cNvSpPr>
      </xdr:nvSpPr>
      <xdr:spPr>
        <a:xfrm>
          <a:off x="6162675"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99</xdr:row>
      <xdr:rowOff>0</xdr:rowOff>
    </xdr:from>
    <xdr:to>
      <xdr:col>2</xdr:col>
      <xdr:colOff>0</xdr:colOff>
      <xdr:row>99</xdr:row>
      <xdr:rowOff>0</xdr:rowOff>
    </xdr:to>
    <xdr:sp>
      <xdr:nvSpPr>
        <xdr:cNvPr id="21" name="Text Box 36"/>
        <xdr:cNvSpPr txBox="1">
          <a:spLocks noChangeArrowheads="1"/>
        </xdr:cNvSpPr>
      </xdr:nvSpPr>
      <xdr:spPr>
        <a:xfrm>
          <a:off x="4000500"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99</xdr:row>
      <xdr:rowOff>0</xdr:rowOff>
    </xdr:from>
    <xdr:to>
      <xdr:col>2</xdr:col>
      <xdr:colOff>0</xdr:colOff>
      <xdr:row>99</xdr:row>
      <xdr:rowOff>0</xdr:rowOff>
    </xdr:to>
    <xdr:sp>
      <xdr:nvSpPr>
        <xdr:cNvPr id="22" name="Text Box 37"/>
        <xdr:cNvSpPr txBox="1">
          <a:spLocks noChangeArrowheads="1"/>
        </xdr:cNvSpPr>
      </xdr:nvSpPr>
      <xdr:spPr>
        <a:xfrm>
          <a:off x="4000500"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99</xdr:row>
      <xdr:rowOff>0</xdr:rowOff>
    </xdr:from>
    <xdr:to>
      <xdr:col>4</xdr:col>
      <xdr:colOff>0</xdr:colOff>
      <xdr:row>99</xdr:row>
      <xdr:rowOff>0</xdr:rowOff>
    </xdr:to>
    <xdr:sp>
      <xdr:nvSpPr>
        <xdr:cNvPr id="23" name="Text Box 38"/>
        <xdr:cNvSpPr txBox="1">
          <a:spLocks noChangeArrowheads="1"/>
        </xdr:cNvSpPr>
      </xdr:nvSpPr>
      <xdr:spPr>
        <a:xfrm>
          <a:off x="5495925"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99</xdr:row>
      <xdr:rowOff>0</xdr:rowOff>
    </xdr:from>
    <xdr:to>
      <xdr:col>5</xdr:col>
      <xdr:colOff>0</xdr:colOff>
      <xdr:row>99</xdr:row>
      <xdr:rowOff>0</xdr:rowOff>
    </xdr:to>
    <xdr:sp>
      <xdr:nvSpPr>
        <xdr:cNvPr id="24" name="Text Box 39"/>
        <xdr:cNvSpPr txBox="1">
          <a:spLocks noChangeArrowheads="1"/>
        </xdr:cNvSpPr>
      </xdr:nvSpPr>
      <xdr:spPr>
        <a:xfrm>
          <a:off x="6162675"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99</xdr:row>
      <xdr:rowOff>0</xdr:rowOff>
    </xdr:from>
    <xdr:to>
      <xdr:col>2</xdr:col>
      <xdr:colOff>0</xdr:colOff>
      <xdr:row>99</xdr:row>
      <xdr:rowOff>0</xdr:rowOff>
    </xdr:to>
    <xdr:sp>
      <xdr:nvSpPr>
        <xdr:cNvPr id="25" name="text 20"/>
        <xdr:cNvSpPr txBox="1">
          <a:spLocks noChangeArrowheads="1"/>
        </xdr:cNvSpPr>
      </xdr:nvSpPr>
      <xdr:spPr>
        <a:xfrm>
          <a:off x="4000500"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99</xdr:row>
      <xdr:rowOff>0</xdr:rowOff>
    </xdr:from>
    <xdr:to>
      <xdr:col>2</xdr:col>
      <xdr:colOff>0</xdr:colOff>
      <xdr:row>99</xdr:row>
      <xdr:rowOff>0</xdr:rowOff>
    </xdr:to>
    <xdr:sp>
      <xdr:nvSpPr>
        <xdr:cNvPr id="26" name="text 21"/>
        <xdr:cNvSpPr txBox="1">
          <a:spLocks noChangeArrowheads="1"/>
        </xdr:cNvSpPr>
      </xdr:nvSpPr>
      <xdr:spPr>
        <a:xfrm>
          <a:off x="4000500"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99</xdr:row>
      <xdr:rowOff>0</xdr:rowOff>
    </xdr:from>
    <xdr:to>
      <xdr:col>5</xdr:col>
      <xdr:colOff>0</xdr:colOff>
      <xdr:row>99</xdr:row>
      <xdr:rowOff>0</xdr:rowOff>
    </xdr:to>
    <xdr:sp>
      <xdr:nvSpPr>
        <xdr:cNvPr id="27" name="text 23"/>
        <xdr:cNvSpPr txBox="1">
          <a:spLocks noChangeArrowheads="1"/>
        </xdr:cNvSpPr>
      </xdr:nvSpPr>
      <xdr:spPr>
        <a:xfrm>
          <a:off x="6162675"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99</xdr:row>
      <xdr:rowOff>0</xdr:rowOff>
    </xdr:from>
    <xdr:to>
      <xdr:col>6</xdr:col>
      <xdr:colOff>0</xdr:colOff>
      <xdr:row>99</xdr:row>
      <xdr:rowOff>0</xdr:rowOff>
    </xdr:to>
    <xdr:sp>
      <xdr:nvSpPr>
        <xdr:cNvPr id="28" name="text 25"/>
        <xdr:cNvSpPr txBox="1">
          <a:spLocks noChangeArrowheads="1"/>
        </xdr:cNvSpPr>
      </xdr:nvSpPr>
      <xdr:spPr>
        <a:xfrm>
          <a:off x="7058025"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99</xdr:row>
      <xdr:rowOff>0</xdr:rowOff>
    </xdr:from>
    <xdr:to>
      <xdr:col>2</xdr:col>
      <xdr:colOff>0</xdr:colOff>
      <xdr:row>99</xdr:row>
      <xdr:rowOff>0</xdr:rowOff>
    </xdr:to>
    <xdr:sp>
      <xdr:nvSpPr>
        <xdr:cNvPr id="29" name="Text Box 44"/>
        <xdr:cNvSpPr txBox="1">
          <a:spLocks noChangeArrowheads="1"/>
        </xdr:cNvSpPr>
      </xdr:nvSpPr>
      <xdr:spPr>
        <a:xfrm>
          <a:off x="4000500"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99</xdr:row>
      <xdr:rowOff>0</xdr:rowOff>
    </xdr:from>
    <xdr:to>
      <xdr:col>2</xdr:col>
      <xdr:colOff>0</xdr:colOff>
      <xdr:row>99</xdr:row>
      <xdr:rowOff>0</xdr:rowOff>
    </xdr:to>
    <xdr:sp>
      <xdr:nvSpPr>
        <xdr:cNvPr id="30" name="Text Box 45"/>
        <xdr:cNvSpPr txBox="1">
          <a:spLocks noChangeArrowheads="1"/>
        </xdr:cNvSpPr>
      </xdr:nvSpPr>
      <xdr:spPr>
        <a:xfrm>
          <a:off x="4000500"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99</xdr:row>
      <xdr:rowOff>0</xdr:rowOff>
    </xdr:from>
    <xdr:to>
      <xdr:col>5</xdr:col>
      <xdr:colOff>0</xdr:colOff>
      <xdr:row>99</xdr:row>
      <xdr:rowOff>0</xdr:rowOff>
    </xdr:to>
    <xdr:sp>
      <xdr:nvSpPr>
        <xdr:cNvPr id="31" name="Text Box 46"/>
        <xdr:cNvSpPr txBox="1">
          <a:spLocks noChangeArrowheads="1"/>
        </xdr:cNvSpPr>
      </xdr:nvSpPr>
      <xdr:spPr>
        <a:xfrm>
          <a:off x="6162675"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99</xdr:row>
      <xdr:rowOff>0</xdr:rowOff>
    </xdr:from>
    <xdr:to>
      <xdr:col>6</xdr:col>
      <xdr:colOff>0</xdr:colOff>
      <xdr:row>99</xdr:row>
      <xdr:rowOff>0</xdr:rowOff>
    </xdr:to>
    <xdr:sp>
      <xdr:nvSpPr>
        <xdr:cNvPr id="32" name="Text Box 47"/>
        <xdr:cNvSpPr txBox="1">
          <a:spLocks noChangeArrowheads="1"/>
        </xdr:cNvSpPr>
      </xdr:nvSpPr>
      <xdr:spPr>
        <a:xfrm>
          <a:off x="7058025" y="168306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171</xdr:row>
      <xdr:rowOff>0</xdr:rowOff>
    </xdr:from>
    <xdr:to>
      <xdr:col>2</xdr:col>
      <xdr:colOff>0</xdr:colOff>
      <xdr:row>171</xdr:row>
      <xdr:rowOff>0</xdr:rowOff>
    </xdr:to>
    <xdr:sp>
      <xdr:nvSpPr>
        <xdr:cNvPr id="33" name="text 20"/>
        <xdr:cNvSpPr txBox="1">
          <a:spLocks noChangeArrowheads="1"/>
        </xdr:cNvSpPr>
      </xdr:nvSpPr>
      <xdr:spPr>
        <a:xfrm>
          <a:off x="4000500"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171</xdr:row>
      <xdr:rowOff>0</xdr:rowOff>
    </xdr:from>
    <xdr:to>
      <xdr:col>2</xdr:col>
      <xdr:colOff>0</xdr:colOff>
      <xdr:row>171</xdr:row>
      <xdr:rowOff>0</xdr:rowOff>
    </xdr:to>
    <xdr:sp>
      <xdr:nvSpPr>
        <xdr:cNvPr id="34" name="text 21"/>
        <xdr:cNvSpPr txBox="1">
          <a:spLocks noChangeArrowheads="1"/>
        </xdr:cNvSpPr>
      </xdr:nvSpPr>
      <xdr:spPr>
        <a:xfrm>
          <a:off x="4000500"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171</xdr:row>
      <xdr:rowOff>0</xdr:rowOff>
    </xdr:from>
    <xdr:to>
      <xdr:col>4</xdr:col>
      <xdr:colOff>0</xdr:colOff>
      <xdr:row>171</xdr:row>
      <xdr:rowOff>0</xdr:rowOff>
    </xdr:to>
    <xdr:sp>
      <xdr:nvSpPr>
        <xdr:cNvPr id="35" name="text 23"/>
        <xdr:cNvSpPr txBox="1">
          <a:spLocks noChangeArrowheads="1"/>
        </xdr:cNvSpPr>
      </xdr:nvSpPr>
      <xdr:spPr>
        <a:xfrm>
          <a:off x="5495925"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171</xdr:row>
      <xdr:rowOff>0</xdr:rowOff>
    </xdr:from>
    <xdr:to>
      <xdr:col>5</xdr:col>
      <xdr:colOff>0</xdr:colOff>
      <xdr:row>171</xdr:row>
      <xdr:rowOff>0</xdr:rowOff>
    </xdr:to>
    <xdr:sp>
      <xdr:nvSpPr>
        <xdr:cNvPr id="36" name="text 25"/>
        <xdr:cNvSpPr txBox="1">
          <a:spLocks noChangeArrowheads="1"/>
        </xdr:cNvSpPr>
      </xdr:nvSpPr>
      <xdr:spPr>
        <a:xfrm>
          <a:off x="6162675"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171</xdr:row>
      <xdr:rowOff>0</xdr:rowOff>
    </xdr:from>
    <xdr:to>
      <xdr:col>2</xdr:col>
      <xdr:colOff>0</xdr:colOff>
      <xdr:row>171</xdr:row>
      <xdr:rowOff>0</xdr:rowOff>
    </xdr:to>
    <xdr:sp>
      <xdr:nvSpPr>
        <xdr:cNvPr id="37" name="Text Box 52"/>
        <xdr:cNvSpPr txBox="1">
          <a:spLocks noChangeArrowheads="1"/>
        </xdr:cNvSpPr>
      </xdr:nvSpPr>
      <xdr:spPr>
        <a:xfrm>
          <a:off x="4000500"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171</xdr:row>
      <xdr:rowOff>0</xdr:rowOff>
    </xdr:from>
    <xdr:to>
      <xdr:col>2</xdr:col>
      <xdr:colOff>0</xdr:colOff>
      <xdr:row>171</xdr:row>
      <xdr:rowOff>0</xdr:rowOff>
    </xdr:to>
    <xdr:sp>
      <xdr:nvSpPr>
        <xdr:cNvPr id="38" name="Text Box 53"/>
        <xdr:cNvSpPr txBox="1">
          <a:spLocks noChangeArrowheads="1"/>
        </xdr:cNvSpPr>
      </xdr:nvSpPr>
      <xdr:spPr>
        <a:xfrm>
          <a:off x="4000500"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171</xdr:row>
      <xdr:rowOff>0</xdr:rowOff>
    </xdr:from>
    <xdr:to>
      <xdr:col>4</xdr:col>
      <xdr:colOff>0</xdr:colOff>
      <xdr:row>171</xdr:row>
      <xdr:rowOff>0</xdr:rowOff>
    </xdr:to>
    <xdr:sp>
      <xdr:nvSpPr>
        <xdr:cNvPr id="39" name="Text Box 54"/>
        <xdr:cNvSpPr txBox="1">
          <a:spLocks noChangeArrowheads="1"/>
        </xdr:cNvSpPr>
      </xdr:nvSpPr>
      <xdr:spPr>
        <a:xfrm>
          <a:off x="5495925"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171</xdr:row>
      <xdr:rowOff>0</xdr:rowOff>
    </xdr:from>
    <xdr:to>
      <xdr:col>5</xdr:col>
      <xdr:colOff>0</xdr:colOff>
      <xdr:row>171</xdr:row>
      <xdr:rowOff>0</xdr:rowOff>
    </xdr:to>
    <xdr:sp>
      <xdr:nvSpPr>
        <xdr:cNvPr id="40" name="Text Box 55"/>
        <xdr:cNvSpPr txBox="1">
          <a:spLocks noChangeArrowheads="1"/>
        </xdr:cNvSpPr>
      </xdr:nvSpPr>
      <xdr:spPr>
        <a:xfrm>
          <a:off x="6162675"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171</xdr:row>
      <xdr:rowOff>0</xdr:rowOff>
    </xdr:from>
    <xdr:to>
      <xdr:col>2</xdr:col>
      <xdr:colOff>0</xdr:colOff>
      <xdr:row>171</xdr:row>
      <xdr:rowOff>0</xdr:rowOff>
    </xdr:to>
    <xdr:sp>
      <xdr:nvSpPr>
        <xdr:cNvPr id="41" name="text 20"/>
        <xdr:cNvSpPr txBox="1">
          <a:spLocks noChangeArrowheads="1"/>
        </xdr:cNvSpPr>
      </xdr:nvSpPr>
      <xdr:spPr>
        <a:xfrm>
          <a:off x="4000500"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171</xdr:row>
      <xdr:rowOff>0</xdr:rowOff>
    </xdr:from>
    <xdr:to>
      <xdr:col>2</xdr:col>
      <xdr:colOff>0</xdr:colOff>
      <xdr:row>171</xdr:row>
      <xdr:rowOff>0</xdr:rowOff>
    </xdr:to>
    <xdr:sp>
      <xdr:nvSpPr>
        <xdr:cNvPr id="42" name="text 21"/>
        <xdr:cNvSpPr txBox="1">
          <a:spLocks noChangeArrowheads="1"/>
        </xdr:cNvSpPr>
      </xdr:nvSpPr>
      <xdr:spPr>
        <a:xfrm>
          <a:off x="4000500"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171</xdr:row>
      <xdr:rowOff>0</xdr:rowOff>
    </xdr:from>
    <xdr:to>
      <xdr:col>5</xdr:col>
      <xdr:colOff>0</xdr:colOff>
      <xdr:row>171</xdr:row>
      <xdr:rowOff>0</xdr:rowOff>
    </xdr:to>
    <xdr:sp>
      <xdr:nvSpPr>
        <xdr:cNvPr id="43" name="text 23"/>
        <xdr:cNvSpPr txBox="1">
          <a:spLocks noChangeArrowheads="1"/>
        </xdr:cNvSpPr>
      </xdr:nvSpPr>
      <xdr:spPr>
        <a:xfrm>
          <a:off x="6162675"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171</xdr:row>
      <xdr:rowOff>0</xdr:rowOff>
    </xdr:from>
    <xdr:to>
      <xdr:col>6</xdr:col>
      <xdr:colOff>0</xdr:colOff>
      <xdr:row>171</xdr:row>
      <xdr:rowOff>0</xdr:rowOff>
    </xdr:to>
    <xdr:sp>
      <xdr:nvSpPr>
        <xdr:cNvPr id="44" name="text 25"/>
        <xdr:cNvSpPr txBox="1">
          <a:spLocks noChangeArrowheads="1"/>
        </xdr:cNvSpPr>
      </xdr:nvSpPr>
      <xdr:spPr>
        <a:xfrm>
          <a:off x="7058025"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171</xdr:row>
      <xdr:rowOff>0</xdr:rowOff>
    </xdr:from>
    <xdr:to>
      <xdr:col>2</xdr:col>
      <xdr:colOff>0</xdr:colOff>
      <xdr:row>171</xdr:row>
      <xdr:rowOff>0</xdr:rowOff>
    </xdr:to>
    <xdr:sp>
      <xdr:nvSpPr>
        <xdr:cNvPr id="45" name="Text Box 60"/>
        <xdr:cNvSpPr txBox="1">
          <a:spLocks noChangeArrowheads="1"/>
        </xdr:cNvSpPr>
      </xdr:nvSpPr>
      <xdr:spPr>
        <a:xfrm>
          <a:off x="4000500"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171</xdr:row>
      <xdr:rowOff>0</xdr:rowOff>
    </xdr:from>
    <xdr:to>
      <xdr:col>2</xdr:col>
      <xdr:colOff>0</xdr:colOff>
      <xdr:row>171</xdr:row>
      <xdr:rowOff>0</xdr:rowOff>
    </xdr:to>
    <xdr:sp>
      <xdr:nvSpPr>
        <xdr:cNvPr id="46" name="Text Box 61"/>
        <xdr:cNvSpPr txBox="1">
          <a:spLocks noChangeArrowheads="1"/>
        </xdr:cNvSpPr>
      </xdr:nvSpPr>
      <xdr:spPr>
        <a:xfrm>
          <a:off x="4000500"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171</xdr:row>
      <xdr:rowOff>0</xdr:rowOff>
    </xdr:from>
    <xdr:to>
      <xdr:col>5</xdr:col>
      <xdr:colOff>0</xdr:colOff>
      <xdr:row>171</xdr:row>
      <xdr:rowOff>0</xdr:rowOff>
    </xdr:to>
    <xdr:sp>
      <xdr:nvSpPr>
        <xdr:cNvPr id="47" name="Text Box 62"/>
        <xdr:cNvSpPr txBox="1">
          <a:spLocks noChangeArrowheads="1"/>
        </xdr:cNvSpPr>
      </xdr:nvSpPr>
      <xdr:spPr>
        <a:xfrm>
          <a:off x="6162675"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171</xdr:row>
      <xdr:rowOff>0</xdr:rowOff>
    </xdr:from>
    <xdr:to>
      <xdr:col>6</xdr:col>
      <xdr:colOff>0</xdr:colOff>
      <xdr:row>171</xdr:row>
      <xdr:rowOff>0</xdr:rowOff>
    </xdr:to>
    <xdr:sp>
      <xdr:nvSpPr>
        <xdr:cNvPr id="48" name="Text Box 63"/>
        <xdr:cNvSpPr txBox="1">
          <a:spLocks noChangeArrowheads="1"/>
        </xdr:cNvSpPr>
      </xdr:nvSpPr>
      <xdr:spPr>
        <a:xfrm>
          <a:off x="7058025" y="288512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R106"/>
  <sheetViews>
    <sheetView showGridLines="0" tabSelected="1" view="pageBreakPreview" zoomScaleSheetLayoutView="100" zoomScalePageLayoutView="0" workbookViewId="0" topLeftCell="A1">
      <selection activeCell="A5" sqref="A5:Q5"/>
    </sheetView>
  </sheetViews>
  <sheetFormatPr defaultColWidth="9.00390625" defaultRowHeight="12.75"/>
  <cols>
    <col min="1" max="1" width="20.375" style="0" customWidth="1"/>
    <col min="2" max="3" width="4.37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4" width="8.375" style="0" customWidth="1"/>
    <col min="15" max="15" width="3.125" style="0" customWidth="1"/>
    <col min="16" max="16" width="8.375" style="0" customWidth="1"/>
    <col min="17" max="17" width="10.125" style="0" bestFit="1" customWidth="1"/>
    <col min="18" max="18" width="10.125" style="0" hidden="1" customWidth="1"/>
  </cols>
  <sheetData>
    <row r="2" spans="12:16" ht="12.75">
      <c r="L2" s="276"/>
      <c r="M2" s="276"/>
      <c r="N2" s="276"/>
      <c r="O2" s="133"/>
      <c r="P2" s="133"/>
    </row>
    <row r="3" spans="12:16" ht="12.75">
      <c r="L3" s="276"/>
      <c r="M3" s="276"/>
      <c r="N3" s="276"/>
      <c r="O3" s="133"/>
      <c r="P3" s="133"/>
    </row>
    <row r="4" spans="12:16" ht="12.75">
      <c r="L4" s="276"/>
      <c r="M4" s="276"/>
      <c r="N4" s="276"/>
      <c r="O4" s="133"/>
      <c r="P4" s="133"/>
    </row>
    <row r="5" spans="1:18" ht="15.75">
      <c r="A5" s="283" t="s">
        <v>17</v>
      </c>
      <c r="B5" s="284"/>
      <c r="C5" s="284"/>
      <c r="D5" s="284"/>
      <c r="E5" s="284"/>
      <c r="F5" s="284"/>
      <c r="G5" s="284"/>
      <c r="H5" s="284"/>
      <c r="I5" s="284"/>
      <c r="J5" s="284"/>
      <c r="K5" s="284"/>
      <c r="L5" s="284"/>
      <c r="M5" s="284"/>
      <c r="N5" s="284"/>
      <c r="O5" s="284"/>
      <c r="P5" s="284"/>
      <c r="Q5" s="284"/>
      <c r="R5" s="9"/>
    </row>
    <row r="6" spans="3:11" ht="121.5" customHeight="1">
      <c r="C6" s="32"/>
      <c r="D6" s="6"/>
      <c r="E6" s="33"/>
      <c r="F6" s="6"/>
      <c r="G6" s="33"/>
      <c r="H6" s="6"/>
      <c r="I6" s="33"/>
      <c r="K6" s="33"/>
    </row>
    <row r="7" spans="1:17" ht="12.75">
      <c r="A7" s="285" t="s">
        <v>28</v>
      </c>
      <c r="B7" s="276"/>
      <c r="C7" s="276"/>
      <c r="D7" s="276"/>
      <c r="E7" s="276"/>
      <c r="F7" s="276"/>
      <c r="G7" s="276"/>
      <c r="H7" s="285" t="s">
        <v>29</v>
      </c>
      <c r="I7" s="286"/>
      <c r="J7" s="286"/>
      <c r="K7" s="286"/>
      <c r="L7" s="286"/>
      <c r="M7" s="286"/>
      <c r="N7" s="286"/>
      <c r="O7" s="286"/>
      <c r="P7" s="286"/>
      <c r="Q7" s="286"/>
    </row>
    <row r="8" spans="1:17" ht="12.75">
      <c r="A8" s="132" t="s">
        <v>30</v>
      </c>
      <c r="B8" s="275" t="s">
        <v>31</v>
      </c>
      <c r="C8" s="276"/>
      <c r="D8" s="276"/>
      <c r="E8" s="276"/>
      <c r="F8" s="276"/>
      <c r="G8" s="276"/>
      <c r="H8" s="275" t="s">
        <v>32</v>
      </c>
      <c r="I8" s="276"/>
      <c r="J8" s="276"/>
      <c r="K8" s="276"/>
      <c r="L8" s="276"/>
      <c r="M8" s="276"/>
      <c r="N8" s="276"/>
      <c r="O8" s="276"/>
      <c r="P8" s="276"/>
      <c r="Q8" s="276"/>
    </row>
    <row r="9" spans="1:17" ht="12.75">
      <c r="A9" s="132" t="s">
        <v>33</v>
      </c>
      <c r="B9" s="275" t="s">
        <v>34</v>
      </c>
      <c r="C9" s="276"/>
      <c r="D9" s="276"/>
      <c r="E9" s="276"/>
      <c r="F9" s="276"/>
      <c r="G9" s="276"/>
      <c r="H9" s="275" t="s">
        <v>35</v>
      </c>
      <c r="I9" s="276"/>
      <c r="J9" s="276"/>
      <c r="K9" s="276"/>
      <c r="L9" s="276"/>
      <c r="M9" s="276"/>
      <c r="N9" s="276"/>
      <c r="O9" s="276"/>
      <c r="P9" s="276"/>
      <c r="Q9" s="276"/>
    </row>
    <row r="10" spans="1:17" ht="12.75">
      <c r="A10" s="132" t="s">
        <v>36</v>
      </c>
      <c r="B10" s="275" t="s">
        <v>37</v>
      </c>
      <c r="C10" s="276"/>
      <c r="D10" s="276"/>
      <c r="E10" s="276"/>
      <c r="F10" s="276"/>
      <c r="G10" s="276"/>
      <c r="H10" s="275" t="s">
        <v>38</v>
      </c>
      <c r="I10" s="276"/>
      <c r="J10" s="276"/>
      <c r="K10" s="276"/>
      <c r="L10" s="276"/>
      <c r="M10" s="276"/>
      <c r="N10" s="276"/>
      <c r="O10" s="276"/>
      <c r="P10" s="276"/>
      <c r="Q10" s="276"/>
    </row>
    <row r="11" spans="1:17" ht="12.75">
      <c r="A11" s="132" t="s">
        <v>39</v>
      </c>
      <c r="B11" s="275" t="s">
        <v>73</v>
      </c>
      <c r="C11" s="276"/>
      <c r="D11" s="276"/>
      <c r="E11" s="276"/>
      <c r="F11" s="276"/>
      <c r="G11" s="276"/>
      <c r="H11" s="275" t="s">
        <v>74</v>
      </c>
      <c r="I11" s="276"/>
      <c r="J11" s="276"/>
      <c r="K11" s="276"/>
      <c r="L11" s="276"/>
      <c r="M11" s="276"/>
      <c r="N11" s="276"/>
      <c r="O11" s="276"/>
      <c r="P11" s="276"/>
      <c r="Q11" s="276"/>
    </row>
    <row r="12" spans="1:17" ht="12.75">
      <c r="A12" s="132" t="s">
        <v>40</v>
      </c>
      <c r="B12" s="275" t="s">
        <v>41</v>
      </c>
      <c r="C12" s="276"/>
      <c r="D12" s="276"/>
      <c r="E12" s="276"/>
      <c r="F12" s="276"/>
      <c r="G12" s="276"/>
      <c r="H12" s="275" t="s">
        <v>42</v>
      </c>
      <c r="I12" s="276"/>
      <c r="J12" s="276"/>
      <c r="K12" s="276"/>
      <c r="L12" s="276"/>
      <c r="M12" s="276"/>
      <c r="N12" s="276"/>
      <c r="O12" s="276"/>
      <c r="P12" s="276"/>
      <c r="Q12" s="276"/>
    </row>
    <row r="13" spans="1:18" ht="12.75">
      <c r="A13" s="132" t="s">
        <v>43</v>
      </c>
      <c r="B13" s="275" t="s">
        <v>44</v>
      </c>
      <c r="C13" s="276"/>
      <c r="D13" s="276"/>
      <c r="E13" s="276"/>
      <c r="F13" s="276"/>
      <c r="G13" s="276"/>
      <c r="H13" s="275" t="s">
        <v>45</v>
      </c>
      <c r="I13" s="276"/>
      <c r="J13" s="276"/>
      <c r="K13" s="276"/>
      <c r="L13" s="276"/>
      <c r="M13" s="276"/>
      <c r="N13" s="276"/>
      <c r="O13" s="276"/>
      <c r="P13" s="276"/>
      <c r="Q13" s="276"/>
      <c r="R13" s="3"/>
    </row>
    <row r="14" spans="1:18" ht="12.75">
      <c r="A14" s="132" t="s">
        <v>46</v>
      </c>
      <c r="B14" s="275" t="s">
        <v>47</v>
      </c>
      <c r="C14" s="276"/>
      <c r="D14" s="276"/>
      <c r="E14" s="276"/>
      <c r="F14" s="276"/>
      <c r="G14" s="276"/>
      <c r="H14" s="275" t="s">
        <v>48</v>
      </c>
      <c r="I14" s="276"/>
      <c r="J14" s="276"/>
      <c r="K14" s="276"/>
      <c r="L14" s="276"/>
      <c r="M14" s="276"/>
      <c r="N14" s="276"/>
      <c r="O14" s="276"/>
      <c r="P14" s="276"/>
      <c r="Q14" s="276"/>
      <c r="R14" s="3"/>
    </row>
    <row r="15" spans="1:18" ht="21" customHeight="1">
      <c r="A15" s="132" t="s">
        <v>217</v>
      </c>
      <c r="B15" s="281" t="s">
        <v>220</v>
      </c>
      <c r="C15" s="282"/>
      <c r="D15" s="282"/>
      <c r="E15" s="282"/>
      <c r="F15" s="282"/>
      <c r="G15" s="282"/>
      <c r="H15" s="275" t="s">
        <v>221</v>
      </c>
      <c r="I15" s="276"/>
      <c r="J15" s="276"/>
      <c r="K15" s="276"/>
      <c r="L15" s="276"/>
      <c r="M15" s="276"/>
      <c r="N15" s="276"/>
      <c r="O15" s="276"/>
      <c r="P15" s="276"/>
      <c r="Q15" s="276"/>
      <c r="R15" s="3"/>
    </row>
    <row r="16" spans="1:18" ht="12" customHeight="1">
      <c r="A16" s="132" t="s">
        <v>49</v>
      </c>
      <c r="B16" s="275" t="s">
        <v>50</v>
      </c>
      <c r="C16" s="276"/>
      <c r="D16" s="276"/>
      <c r="E16" s="276"/>
      <c r="F16" s="276"/>
      <c r="G16" s="276"/>
      <c r="H16" s="275" t="s">
        <v>51</v>
      </c>
      <c r="I16" s="276"/>
      <c r="J16" s="276"/>
      <c r="K16" s="276"/>
      <c r="L16" s="276"/>
      <c r="M16" s="276"/>
      <c r="N16" s="276"/>
      <c r="O16" s="276"/>
      <c r="P16" s="276"/>
      <c r="Q16" s="276"/>
      <c r="R16" s="3"/>
    </row>
    <row r="17" spans="1:18" ht="12.75">
      <c r="A17" s="132" t="s">
        <v>52</v>
      </c>
      <c r="B17" s="275" t="s">
        <v>53</v>
      </c>
      <c r="C17" s="276"/>
      <c r="D17" s="276"/>
      <c r="E17" s="276"/>
      <c r="F17" s="276"/>
      <c r="G17" s="276"/>
      <c r="H17" s="275" t="s">
        <v>54</v>
      </c>
      <c r="I17" s="276"/>
      <c r="J17" s="276"/>
      <c r="K17" s="276"/>
      <c r="L17" s="276"/>
      <c r="M17" s="276"/>
      <c r="N17" s="276"/>
      <c r="O17" s="276"/>
      <c r="P17" s="276"/>
      <c r="Q17" s="276"/>
      <c r="R17" s="3"/>
    </row>
    <row r="18" spans="1:18" ht="12.75">
      <c r="A18" s="132" t="s">
        <v>55</v>
      </c>
      <c r="B18" s="275" t="s">
        <v>56</v>
      </c>
      <c r="C18" s="276"/>
      <c r="D18" s="276"/>
      <c r="E18" s="276"/>
      <c r="F18" s="276"/>
      <c r="G18" s="276"/>
      <c r="H18" s="275" t="s">
        <v>57</v>
      </c>
      <c r="I18" s="276"/>
      <c r="J18" s="276"/>
      <c r="K18" s="276"/>
      <c r="L18" s="276"/>
      <c r="M18" s="276"/>
      <c r="N18" s="276"/>
      <c r="O18" s="276"/>
      <c r="P18" s="276"/>
      <c r="Q18" s="276"/>
      <c r="R18" s="3"/>
    </row>
    <row r="19" spans="1:18" ht="12.75">
      <c r="A19" s="132" t="s">
        <v>58</v>
      </c>
      <c r="B19" s="275" t="s">
        <v>59</v>
      </c>
      <c r="C19" s="276"/>
      <c r="D19" s="276"/>
      <c r="E19" s="276"/>
      <c r="F19" s="276"/>
      <c r="G19" s="276"/>
      <c r="H19" s="275" t="s">
        <v>60</v>
      </c>
      <c r="I19" s="276"/>
      <c r="J19" s="276"/>
      <c r="K19" s="276"/>
      <c r="L19" s="276"/>
      <c r="M19" s="276"/>
      <c r="N19" s="276"/>
      <c r="O19" s="276"/>
      <c r="P19" s="276"/>
      <c r="Q19" s="276"/>
      <c r="R19" s="3"/>
    </row>
    <row r="20" spans="1:18" ht="12.75">
      <c r="A20" s="132" t="s">
        <v>61</v>
      </c>
      <c r="B20" s="275" t="s">
        <v>62</v>
      </c>
      <c r="C20" s="276"/>
      <c r="D20" s="276"/>
      <c r="E20" s="276"/>
      <c r="F20" s="276"/>
      <c r="G20" s="276"/>
      <c r="H20" s="275" t="s">
        <v>63</v>
      </c>
      <c r="I20" s="276"/>
      <c r="J20" s="276"/>
      <c r="K20" s="276"/>
      <c r="L20" s="276"/>
      <c r="M20" s="276"/>
      <c r="N20" s="276"/>
      <c r="O20" s="276"/>
      <c r="P20" s="276"/>
      <c r="Q20" s="276"/>
      <c r="R20" s="3"/>
    </row>
    <row r="21" spans="1:18" ht="12.75">
      <c r="A21" s="132" t="s">
        <v>239</v>
      </c>
      <c r="B21" s="132" t="s">
        <v>240</v>
      </c>
      <c r="C21" s="2"/>
      <c r="D21" s="2"/>
      <c r="E21" s="3"/>
      <c r="F21" s="2"/>
      <c r="G21" s="3"/>
      <c r="H21" s="275" t="s">
        <v>241</v>
      </c>
      <c r="I21" s="276"/>
      <c r="J21" s="276"/>
      <c r="K21" s="276"/>
      <c r="L21" s="276"/>
      <c r="M21" s="276"/>
      <c r="N21" s="276"/>
      <c r="O21" s="276"/>
      <c r="P21" s="276"/>
      <c r="Q21" s="276"/>
      <c r="R21" s="3"/>
    </row>
    <row r="22" spans="1:18" ht="12.75">
      <c r="A22" s="132"/>
      <c r="B22" s="132"/>
      <c r="C22" s="2"/>
      <c r="D22" s="2"/>
      <c r="E22" s="3"/>
      <c r="F22" s="2"/>
      <c r="G22" s="3"/>
      <c r="H22" s="2"/>
      <c r="I22" s="3"/>
      <c r="J22" s="2"/>
      <c r="K22" s="3"/>
      <c r="L22" s="3"/>
      <c r="M22" s="3"/>
      <c r="N22" s="3"/>
      <c r="O22" s="3"/>
      <c r="P22" s="3"/>
      <c r="Q22" s="3"/>
      <c r="R22" s="3"/>
    </row>
    <row r="23" spans="1:17" ht="12.75">
      <c r="A23" s="289" t="s">
        <v>285</v>
      </c>
      <c r="B23" s="276"/>
      <c r="C23" s="276"/>
      <c r="D23" s="276"/>
      <c r="E23" s="276"/>
      <c r="F23" s="276"/>
      <c r="G23" s="276"/>
      <c r="H23" s="276"/>
      <c r="I23" s="276"/>
      <c r="J23" s="276"/>
      <c r="K23" s="276"/>
      <c r="L23" s="276"/>
      <c r="M23" s="276"/>
      <c r="N23" s="276"/>
      <c r="O23" s="276"/>
      <c r="P23" s="276"/>
      <c r="Q23" s="276"/>
    </row>
    <row r="24" spans="1:17" ht="12.75" customHeight="1">
      <c r="A24" s="134"/>
      <c r="B24" s="133"/>
      <c r="C24" s="133"/>
      <c r="D24" s="133"/>
      <c r="E24" s="133"/>
      <c r="F24" s="133"/>
      <c r="G24" s="133"/>
      <c r="H24" s="133"/>
      <c r="I24" s="133"/>
      <c r="J24" s="133"/>
      <c r="K24" s="133"/>
      <c r="L24" s="133"/>
      <c r="M24" s="133"/>
      <c r="N24" s="133"/>
      <c r="O24" s="133"/>
      <c r="P24" s="133"/>
      <c r="Q24" s="133"/>
    </row>
    <row r="26" spans="1:18" s="125" customFormat="1" ht="15.75">
      <c r="A26" s="277" t="s">
        <v>316</v>
      </c>
      <c r="B26" s="277"/>
      <c r="C26" s="277"/>
      <c r="D26" s="277"/>
      <c r="E26" s="277"/>
      <c r="F26" s="277"/>
      <c r="G26" s="277"/>
      <c r="H26" s="277"/>
      <c r="I26" s="277"/>
      <c r="J26" s="277"/>
      <c r="K26" s="277"/>
      <c r="L26" s="277"/>
      <c r="M26" s="277"/>
      <c r="N26" s="277"/>
      <c r="O26" s="277"/>
      <c r="P26" s="277"/>
      <c r="Q26" s="277"/>
      <c r="R26" s="124"/>
    </row>
    <row r="27" spans="1:18" ht="12.75">
      <c r="A27" s="7"/>
      <c r="B27" s="7"/>
      <c r="C27" s="2"/>
      <c r="D27" s="2"/>
      <c r="E27" s="3"/>
      <c r="F27" s="2"/>
      <c r="G27" s="3"/>
      <c r="H27" s="2"/>
      <c r="I27" s="3"/>
      <c r="J27" s="2"/>
      <c r="K27" s="3"/>
      <c r="L27" s="3"/>
      <c r="M27" s="3"/>
      <c r="N27" s="3"/>
      <c r="O27" s="3"/>
      <c r="P27" s="3"/>
      <c r="Q27" s="3"/>
      <c r="R27" s="3"/>
    </row>
    <row r="28" spans="1:18" ht="15.75">
      <c r="A28" s="267" t="s">
        <v>64</v>
      </c>
      <c r="B28" s="267"/>
      <c r="C28" s="267"/>
      <c r="D28" s="267"/>
      <c r="E28" s="267"/>
      <c r="F28" s="267"/>
      <c r="G28" s="267"/>
      <c r="H28" s="267"/>
      <c r="I28" s="267"/>
      <c r="J28" s="267"/>
      <c r="K28" s="267"/>
      <c r="L28" s="267"/>
      <c r="M28" s="267"/>
      <c r="N28" s="267"/>
      <c r="O28" s="267"/>
      <c r="P28" s="267"/>
      <c r="Q28" s="267"/>
      <c r="R28" s="10"/>
    </row>
    <row r="29" spans="1:18" ht="16.5" thickBot="1">
      <c r="A29" s="10"/>
      <c r="B29" s="10"/>
      <c r="C29" s="10"/>
      <c r="D29" s="10"/>
      <c r="E29" s="10"/>
      <c r="F29" s="10"/>
      <c r="G29" s="10"/>
      <c r="H29" s="10"/>
      <c r="I29" s="10"/>
      <c r="J29" s="10"/>
      <c r="K29" s="10"/>
      <c r="L29" s="10"/>
      <c r="M29" s="10"/>
      <c r="N29" s="10"/>
      <c r="O29" s="10"/>
      <c r="P29" s="10"/>
      <c r="Q29" s="10"/>
      <c r="R29" s="10"/>
    </row>
    <row r="30" spans="1:18" ht="12.75" customHeight="1">
      <c r="A30" s="269" t="s">
        <v>0</v>
      </c>
      <c r="B30" s="270"/>
      <c r="C30" s="29" t="s">
        <v>2</v>
      </c>
      <c r="D30" s="11"/>
      <c r="E30" s="16" t="s">
        <v>3</v>
      </c>
      <c r="F30" s="11"/>
      <c r="G30" s="16" t="s">
        <v>4</v>
      </c>
      <c r="H30" s="11"/>
      <c r="I30" s="16" t="s">
        <v>5</v>
      </c>
      <c r="J30" s="11"/>
      <c r="K30" s="13" t="s">
        <v>6</v>
      </c>
      <c r="L30" s="11"/>
      <c r="M30" s="294" t="s">
        <v>7</v>
      </c>
      <c r="N30" s="288"/>
      <c r="O30" s="287" t="s">
        <v>224</v>
      </c>
      <c r="P30" s="288"/>
      <c r="Q30" s="273" t="s">
        <v>22</v>
      </c>
      <c r="R30" s="8"/>
    </row>
    <row r="31" spans="1:18" ht="12.75" customHeight="1" thickBot="1">
      <c r="A31" s="292" t="s">
        <v>8</v>
      </c>
      <c r="B31" s="293"/>
      <c r="C31" s="30" t="s">
        <v>10</v>
      </c>
      <c r="D31" s="17"/>
      <c r="E31" s="14" t="s">
        <v>11</v>
      </c>
      <c r="F31" s="15"/>
      <c r="G31" s="14" t="s">
        <v>12</v>
      </c>
      <c r="H31" s="15"/>
      <c r="I31" s="14" t="s">
        <v>13</v>
      </c>
      <c r="J31" s="15"/>
      <c r="K31" s="14" t="s">
        <v>14</v>
      </c>
      <c r="L31" s="12"/>
      <c r="M31" s="279" t="s">
        <v>15</v>
      </c>
      <c r="N31" s="280"/>
      <c r="O31" s="290" t="s">
        <v>225</v>
      </c>
      <c r="P31" s="291"/>
      <c r="Q31" s="274"/>
      <c r="R31" s="8"/>
    </row>
    <row r="32" spans="1:18" ht="12.75" customHeight="1" thickBot="1">
      <c r="A32" s="295" t="s">
        <v>303</v>
      </c>
      <c r="B32" s="260" t="s">
        <v>65</v>
      </c>
      <c r="C32" s="261"/>
      <c r="D32" s="34">
        <v>7</v>
      </c>
      <c r="E32" s="250">
        <v>7</v>
      </c>
      <c r="F32" s="251"/>
      <c r="G32" s="250">
        <v>7</v>
      </c>
      <c r="H32" s="251"/>
      <c r="I32" s="250">
        <v>10</v>
      </c>
      <c r="J32" s="251"/>
      <c r="K32" s="250">
        <v>7</v>
      </c>
      <c r="L32" s="251"/>
      <c r="M32" s="262">
        <v>7</v>
      </c>
      <c r="N32" s="278"/>
      <c r="O32" s="262">
        <v>10</v>
      </c>
      <c r="P32" s="263"/>
      <c r="Q32" s="117" t="s">
        <v>23</v>
      </c>
      <c r="R32" s="8"/>
    </row>
    <row r="33" spans="1:18" ht="12.75" customHeight="1" thickBot="1">
      <c r="A33" s="296"/>
      <c r="B33" s="53" t="s">
        <v>1</v>
      </c>
      <c r="C33" s="58"/>
      <c r="D33" s="55">
        <v>166928</v>
      </c>
      <c r="E33" s="56"/>
      <c r="F33" s="55">
        <v>155885</v>
      </c>
      <c r="G33" s="57"/>
      <c r="H33" s="55">
        <v>158724</v>
      </c>
      <c r="I33" s="58" t="s">
        <v>69</v>
      </c>
      <c r="J33" s="55">
        <v>182872</v>
      </c>
      <c r="K33" s="58"/>
      <c r="L33" s="55">
        <v>177761</v>
      </c>
      <c r="M33" s="57"/>
      <c r="N33" s="111">
        <v>142426</v>
      </c>
      <c r="O33" s="58"/>
      <c r="P33" s="55">
        <v>182123</v>
      </c>
      <c r="Q33" s="116">
        <f>CEILING(R33,1)</f>
        <v>166675</v>
      </c>
      <c r="R33" s="68">
        <f>(P33+N33+L33+J33+H33+F33+D33)/7</f>
        <v>166674.14285714287</v>
      </c>
    </row>
    <row r="34" spans="1:18" ht="12.75" customHeight="1">
      <c r="A34" s="296"/>
      <c r="B34" s="59" t="s">
        <v>18</v>
      </c>
      <c r="C34" s="18"/>
      <c r="D34" s="37">
        <v>166</v>
      </c>
      <c r="E34" s="38"/>
      <c r="F34" s="37">
        <v>164</v>
      </c>
      <c r="G34" s="27"/>
      <c r="H34" s="37">
        <v>163</v>
      </c>
      <c r="I34" s="27"/>
      <c r="J34" s="37">
        <v>169</v>
      </c>
      <c r="K34" s="27"/>
      <c r="L34" s="37">
        <v>161</v>
      </c>
      <c r="M34" s="27"/>
      <c r="N34" s="112">
        <v>140</v>
      </c>
      <c r="O34" s="27"/>
      <c r="P34" s="37">
        <v>36</v>
      </c>
      <c r="Q34" s="31">
        <f>CEILING(R34,1)</f>
        <v>143</v>
      </c>
      <c r="R34" s="68">
        <f>(P34+N34+L34+J34+H34+F34+D34)/7</f>
        <v>142.71428571428572</v>
      </c>
    </row>
    <row r="35" spans="1:18" ht="12.75" customHeight="1">
      <c r="A35" s="296"/>
      <c r="B35" s="60" t="s">
        <v>66</v>
      </c>
      <c r="C35" s="19"/>
      <c r="D35" s="36">
        <v>101857</v>
      </c>
      <c r="E35" s="39"/>
      <c r="F35" s="36">
        <v>96658</v>
      </c>
      <c r="G35" s="28"/>
      <c r="H35" s="36">
        <v>106502</v>
      </c>
      <c r="I35" s="28"/>
      <c r="J35" s="36">
        <v>117754</v>
      </c>
      <c r="K35" s="28"/>
      <c r="L35" s="36">
        <v>113745</v>
      </c>
      <c r="M35" s="28"/>
      <c r="N35" s="113">
        <v>89850</v>
      </c>
      <c r="O35" s="28"/>
      <c r="P35" s="36">
        <v>117872</v>
      </c>
      <c r="Q35" s="31">
        <f>CEILING(R35,1)</f>
        <v>106320</v>
      </c>
      <c r="R35" s="68">
        <f>(P35+N35+L35+J35+H35+F35+D35)/7</f>
        <v>106319.71428571429</v>
      </c>
    </row>
    <row r="36" spans="1:18" ht="12.75" customHeight="1" thickBot="1">
      <c r="A36" s="296"/>
      <c r="B36" s="61" t="s">
        <v>67</v>
      </c>
      <c r="C36" s="49"/>
      <c r="D36" s="50">
        <v>230</v>
      </c>
      <c r="E36" s="51"/>
      <c r="F36" s="50">
        <v>230</v>
      </c>
      <c r="G36" s="52"/>
      <c r="H36" s="50">
        <v>230</v>
      </c>
      <c r="I36" s="52"/>
      <c r="J36" s="50">
        <v>230</v>
      </c>
      <c r="K36" s="52"/>
      <c r="L36" s="50">
        <v>230</v>
      </c>
      <c r="M36" s="52"/>
      <c r="N36" s="115">
        <v>230</v>
      </c>
      <c r="O36" s="52"/>
      <c r="P36" s="50">
        <v>2448</v>
      </c>
      <c r="Q36" s="31">
        <f>CEILING(R36,1)</f>
        <v>547</v>
      </c>
      <c r="R36" s="68">
        <f>(P36+N36+L36+J36+H36+F36+D36)/7</f>
        <v>546.8571428571429</v>
      </c>
    </row>
    <row r="37" spans="1:18" ht="12.75" customHeight="1" thickBot="1">
      <c r="A37" s="297"/>
      <c r="B37" s="53" t="s">
        <v>9</v>
      </c>
      <c r="C37" s="57"/>
      <c r="D37" s="55">
        <f>SUM(D34:D36)</f>
        <v>102253</v>
      </c>
      <c r="E37" s="62"/>
      <c r="F37" s="55">
        <f>SUM(F34:F36)</f>
        <v>97052</v>
      </c>
      <c r="G37" s="57"/>
      <c r="H37" s="55">
        <f>SUM(H34:H36)</f>
        <v>106895</v>
      </c>
      <c r="I37" s="57"/>
      <c r="J37" s="55">
        <f>SUM(J34:J36)</f>
        <v>118153</v>
      </c>
      <c r="K37" s="57"/>
      <c r="L37" s="55">
        <f>SUM(L34:L36)</f>
        <v>114136</v>
      </c>
      <c r="M37" s="57"/>
      <c r="N37" s="111">
        <f>SUM(N34:N36)</f>
        <v>90220</v>
      </c>
      <c r="O37" s="57"/>
      <c r="P37" s="111">
        <f>SUM(P34:P36)</f>
        <v>120356</v>
      </c>
      <c r="Q37" s="63">
        <f>CEILING(R37,1)</f>
        <v>107010</v>
      </c>
      <c r="R37" s="68">
        <f>(P37+N37+L37+J37+H37+F37+D37)/7</f>
        <v>107009.28571428571</v>
      </c>
    </row>
    <row r="38" spans="1:18" ht="12.75" customHeight="1" thickBot="1">
      <c r="A38" s="257" t="s">
        <v>288</v>
      </c>
      <c r="B38" s="260" t="s">
        <v>65</v>
      </c>
      <c r="C38" s="261"/>
      <c r="D38" s="34">
        <v>8</v>
      </c>
      <c r="E38" s="250">
        <v>8</v>
      </c>
      <c r="F38" s="251"/>
      <c r="G38" s="250">
        <v>8</v>
      </c>
      <c r="H38" s="251"/>
      <c r="I38" s="250">
        <v>8</v>
      </c>
      <c r="J38" s="251"/>
      <c r="K38" s="250">
        <v>13</v>
      </c>
      <c r="L38" s="251"/>
      <c r="M38" s="262">
        <v>8</v>
      </c>
      <c r="N38" s="278"/>
      <c r="O38" s="262" t="s">
        <v>70</v>
      </c>
      <c r="P38" s="263"/>
      <c r="Q38" s="117" t="s">
        <v>23</v>
      </c>
      <c r="R38" s="8"/>
    </row>
    <row r="39" spans="1:18" ht="12.75" customHeight="1" thickBot="1">
      <c r="A39" s="258"/>
      <c r="B39" s="53" t="s">
        <v>1</v>
      </c>
      <c r="C39" s="54"/>
      <c r="D39" s="55">
        <v>532294</v>
      </c>
      <c r="E39" s="56"/>
      <c r="F39" s="55">
        <v>526604</v>
      </c>
      <c r="G39" s="57"/>
      <c r="H39" s="55">
        <v>525139</v>
      </c>
      <c r="I39" s="57"/>
      <c r="J39" s="55">
        <v>526094</v>
      </c>
      <c r="K39" s="58" t="s">
        <v>69</v>
      </c>
      <c r="L39" s="55">
        <v>694896</v>
      </c>
      <c r="M39" s="57"/>
      <c r="N39" s="111">
        <v>456842</v>
      </c>
      <c r="O39" s="58"/>
      <c r="P39" s="55" t="s">
        <v>70</v>
      </c>
      <c r="Q39" s="116">
        <f>CEILING(R39,1)</f>
        <v>543645</v>
      </c>
      <c r="R39" s="68">
        <f>(N39+L39+J39+H39+F39+D39)/6</f>
        <v>543644.8333333334</v>
      </c>
    </row>
    <row r="40" spans="1:18" ht="12.75" customHeight="1">
      <c r="A40" s="258"/>
      <c r="B40" s="59" t="s">
        <v>18</v>
      </c>
      <c r="C40" s="18"/>
      <c r="D40" s="37">
        <v>9813</v>
      </c>
      <c r="E40" s="38"/>
      <c r="F40" s="37">
        <v>9690</v>
      </c>
      <c r="G40" s="27"/>
      <c r="H40" s="37">
        <v>9818</v>
      </c>
      <c r="I40" s="27"/>
      <c r="J40" s="37">
        <v>9683</v>
      </c>
      <c r="K40" s="27"/>
      <c r="L40" s="37">
        <v>14592</v>
      </c>
      <c r="M40" s="27"/>
      <c r="N40" s="112">
        <v>9543</v>
      </c>
      <c r="O40" s="27"/>
      <c r="P40" s="37" t="s">
        <v>70</v>
      </c>
      <c r="Q40" s="31">
        <f>CEILING(R40,1)</f>
        <v>10524</v>
      </c>
      <c r="R40" s="69">
        <f>(N40+L40+J40+H40+F40+D40)/6</f>
        <v>10523.166666666666</v>
      </c>
    </row>
    <row r="41" spans="1:18" ht="12.75" customHeight="1">
      <c r="A41" s="258"/>
      <c r="B41" s="60" t="s">
        <v>66</v>
      </c>
      <c r="C41" s="19"/>
      <c r="D41" s="36">
        <v>403698</v>
      </c>
      <c r="E41" s="39"/>
      <c r="F41" s="36">
        <v>399175</v>
      </c>
      <c r="G41" s="28"/>
      <c r="H41" s="36">
        <v>410600</v>
      </c>
      <c r="I41" s="28"/>
      <c r="J41" s="36">
        <v>399477</v>
      </c>
      <c r="K41" s="28"/>
      <c r="L41" s="36">
        <v>529745</v>
      </c>
      <c r="M41" s="28"/>
      <c r="N41" s="113">
        <v>342192</v>
      </c>
      <c r="O41" s="28"/>
      <c r="P41" s="36" t="s">
        <v>70</v>
      </c>
      <c r="Q41" s="31">
        <f>CEILING(R41,1)</f>
        <v>414148</v>
      </c>
      <c r="R41" s="70">
        <f>(N41+L41+J41+H41+F41+D41)/6</f>
        <v>414147.8333333333</v>
      </c>
    </row>
    <row r="42" spans="1:18" ht="12.75" customHeight="1" thickBot="1">
      <c r="A42" s="258"/>
      <c r="B42" s="61" t="s">
        <v>67</v>
      </c>
      <c r="C42" s="49"/>
      <c r="D42" s="36">
        <v>1188</v>
      </c>
      <c r="E42" s="39"/>
      <c r="F42" s="36">
        <v>887</v>
      </c>
      <c r="G42" s="28"/>
      <c r="H42" s="36">
        <v>1217</v>
      </c>
      <c r="I42" s="28"/>
      <c r="J42" s="36">
        <v>1370</v>
      </c>
      <c r="K42" s="28"/>
      <c r="L42" s="36">
        <v>1170</v>
      </c>
      <c r="M42" s="28"/>
      <c r="N42" s="113">
        <v>1163</v>
      </c>
      <c r="O42" s="52"/>
      <c r="P42" s="50" t="s">
        <v>70</v>
      </c>
      <c r="Q42" s="31">
        <f>CEILING(R42,1)</f>
        <v>1166</v>
      </c>
      <c r="R42" s="70">
        <f>(N42+L42+J42+H42+F42+D42)/6</f>
        <v>1165.8333333333333</v>
      </c>
    </row>
    <row r="43" spans="1:18" ht="12.75" customHeight="1" thickBot="1">
      <c r="A43" s="259"/>
      <c r="B43" s="53" t="s">
        <v>9</v>
      </c>
      <c r="C43" s="57"/>
      <c r="D43" s="55">
        <f>SUM(D40:D42)</f>
        <v>414699</v>
      </c>
      <c r="E43" s="62"/>
      <c r="F43" s="55">
        <f>SUM(F40:F42)</f>
        <v>409752</v>
      </c>
      <c r="G43" s="57"/>
      <c r="H43" s="55">
        <f>SUM(H40:H42)</f>
        <v>421635</v>
      </c>
      <c r="I43" s="57"/>
      <c r="J43" s="55">
        <f>SUM(J40:J42)</f>
        <v>410530</v>
      </c>
      <c r="K43" s="57"/>
      <c r="L43" s="55">
        <f>SUM(L40:L42)</f>
        <v>545507</v>
      </c>
      <c r="M43" s="57"/>
      <c r="N43" s="111">
        <f>SUM(N40:N42)</f>
        <v>352898</v>
      </c>
      <c r="O43" s="57"/>
      <c r="P43" s="55" t="s">
        <v>70</v>
      </c>
      <c r="Q43" s="116">
        <f>CEILING(R43,1)</f>
        <v>425837</v>
      </c>
      <c r="R43" s="70">
        <f>(N43+L43+J43+H43+F43+D43)/6</f>
        <v>425836.8333333333</v>
      </c>
    </row>
    <row r="44" spans="1:18" ht="12.75" customHeight="1" thickBot="1">
      <c r="A44" s="257" t="s">
        <v>304</v>
      </c>
      <c r="B44" s="269" t="s">
        <v>65</v>
      </c>
      <c r="C44" s="270"/>
      <c r="D44" s="107">
        <v>10</v>
      </c>
      <c r="E44" s="271">
        <v>10</v>
      </c>
      <c r="F44" s="272"/>
      <c r="G44" s="271">
        <v>10</v>
      </c>
      <c r="H44" s="272"/>
      <c r="I44" s="271">
        <v>10</v>
      </c>
      <c r="J44" s="272"/>
      <c r="K44" s="271">
        <v>12</v>
      </c>
      <c r="L44" s="272"/>
      <c r="M44" s="271">
        <v>10</v>
      </c>
      <c r="N44" s="272"/>
      <c r="O44" s="262" t="s">
        <v>70</v>
      </c>
      <c r="P44" s="263"/>
      <c r="Q44" s="106" t="s">
        <v>23</v>
      </c>
      <c r="R44" s="70"/>
    </row>
    <row r="45" spans="1:18" ht="12.75" customHeight="1" thickBot="1">
      <c r="A45" s="268"/>
      <c r="B45" s="53" t="s">
        <v>1</v>
      </c>
      <c r="C45" s="54"/>
      <c r="D45" s="111">
        <v>291509</v>
      </c>
      <c r="E45" s="57"/>
      <c r="F45" s="55">
        <v>324487</v>
      </c>
      <c r="G45" s="56"/>
      <c r="H45" s="111">
        <v>324506</v>
      </c>
      <c r="I45" s="57"/>
      <c r="J45" s="55">
        <v>304635</v>
      </c>
      <c r="K45" s="75" t="s">
        <v>305</v>
      </c>
      <c r="L45" s="111">
        <v>677712</v>
      </c>
      <c r="M45" s="58"/>
      <c r="N45" s="55">
        <v>364310</v>
      </c>
      <c r="O45" s="58"/>
      <c r="P45" s="55" t="s">
        <v>70</v>
      </c>
      <c r="Q45" s="116">
        <f>CEILING(R45,1)</f>
        <v>381194</v>
      </c>
      <c r="R45" s="68">
        <f>(N45+L45+J45+H45+F45+D45)/6</f>
        <v>381193.1666666667</v>
      </c>
    </row>
    <row r="46" spans="1:18" ht="12.75" customHeight="1">
      <c r="A46" s="268"/>
      <c r="B46" s="59" t="s">
        <v>18</v>
      </c>
      <c r="C46" s="18"/>
      <c r="D46" s="112">
        <v>131610</v>
      </c>
      <c r="E46" s="27"/>
      <c r="F46" s="37">
        <v>138421</v>
      </c>
      <c r="G46" s="38"/>
      <c r="H46" s="112">
        <v>142783</v>
      </c>
      <c r="I46" s="27"/>
      <c r="J46" s="37">
        <v>140256</v>
      </c>
      <c r="K46" s="38"/>
      <c r="L46" s="112">
        <v>281082</v>
      </c>
      <c r="M46" s="27"/>
      <c r="N46" s="37">
        <v>181072</v>
      </c>
      <c r="O46" s="27"/>
      <c r="P46" s="37" t="s">
        <v>70</v>
      </c>
      <c r="Q46" s="31">
        <f>CEILING(R46,1)</f>
        <v>169204</v>
      </c>
      <c r="R46" s="69">
        <f>(N46+L46+J46+H46+F46+D46)/6</f>
        <v>169204</v>
      </c>
    </row>
    <row r="47" spans="1:18" ht="12.75" customHeight="1">
      <c r="A47" s="268"/>
      <c r="B47" s="60" t="s">
        <v>66</v>
      </c>
      <c r="C47" s="19"/>
      <c r="D47" s="113">
        <v>91344</v>
      </c>
      <c r="E47" s="28"/>
      <c r="F47" s="36">
        <v>104205</v>
      </c>
      <c r="G47" s="39"/>
      <c r="H47" s="113">
        <v>100766</v>
      </c>
      <c r="I47" s="28"/>
      <c r="J47" s="36">
        <v>79656</v>
      </c>
      <c r="K47" s="39"/>
      <c r="L47" s="113">
        <v>248568</v>
      </c>
      <c r="M47" s="28"/>
      <c r="N47" s="36">
        <v>88381</v>
      </c>
      <c r="O47" s="28"/>
      <c r="P47" s="36" t="s">
        <v>70</v>
      </c>
      <c r="Q47" s="31">
        <f>CEILING(R47,1)</f>
        <v>118820</v>
      </c>
      <c r="R47" s="70">
        <f>(N47+L47+J47+H47+F47+D47)/6</f>
        <v>118820</v>
      </c>
    </row>
    <row r="48" spans="1:18" ht="12.75" customHeight="1" thickBot="1">
      <c r="A48" s="268"/>
      <c r="B48" s="61" t="s">
        <v>67</v>
      </c>
      <c r="C48" s="110"/>
      <c r="D48" s="114">
        <v>11560</v>
      </c>
      <c r="E48" s="52"/>
      <c r="F48" s="50">
        <v>15604</v>
      </c>
      <c r="G48" s="109"/>
      <c r="H48" s="115">
        <v>17845</v>
      </c>
      <c r="I48" s="52"/>
      <c r="J48" s="50">
        <v>28407</v>
      </c>
      <c r="K48" s="109"/>
      <c r="L48" s="115">
        <v>20597</v>
      </c>
      <c r="M48" s="52"/>
      <c r="N48" s="50">
        <v>35346</v>
      </c>
      <c r="O48" s="52"/>
      <c r="P48" s="50" t="s">
        <v>70</v>
      </c>
      <c r="Q48" s="31">
        <f>CEILING(R48,1)</f>
        <v>21560</v>
      </c>
      <c r="R48" s="70">
        <f>(N48+L48+J48+H48+F48+D48)/6</f>
        <v>21559.833333333332</v>
      </c>
    </row>
    <row r="49" spans="1:18" ht="12.75" customHeight="1" thickBot="1">
      <c r="A49" s="268"/>
      <c r="B49" s="53" t="s">
        <v>9</v>
      </c>
      <c r="C49" s="57"/>
      <c r="D49" s="55">
        <f>SUM(D46:D48)</f>
        <v>234514</v>
      </c>
      <c r="E49" s="62"/>
      <c r="F49" s="55">
        <f>SUM(F46:F48)</f>
        <v>258230</v>
      </c>
      <c r="G49" s="57"/>
      <c r="H49" s="55">
        <f>SUM(H46:H48)</f>
        <v>261394</v>
      </c>
      <c r="I49" s="57"/>
      <c r="J49" s="55">
        <f>SUM(J46:J48)</f>
        <v>248319</v>
      </c>
      <c r="K49" s="57"/>
      <c r="L49" s="55">
        <f>SUM(L46:L48)</f>
        <v>550247</v>
      </c>
      <c r="M49" s="57"/>
      <c r="N49" s="111">
        <f>SUM(N46:N48)</f>
        <v>304799</v>
      </c>
      <c r="O49" s="57"/>
      <c r="P49" s="55" t="s">
        <v>70</v>
      </c>
      <c r="Q49" s="116">
        <f>CEILING(R49,1)</f>
        <v>309584</v>
      </c>
      <c r="R49" s="70">
        <f>(N49+L49+J49+H49+F49+D49)/6</f>
        <v>309583.8333333333</v>
      </c>
    </row>
    <row r="50" spans="1:18" ht="12.75" customHeight="1" thickBot="1">
      <c r="A50" s="257" t="s">
        <v>120</v>
      </c>
      <c r="B50" s="260" t="s">
        <v>65</v>
      </c>
      <c r="C50" s="261"/>
      <c r="D50" s="34">
        <v>18</v>
      </c>
      <c r="E50" s="250">
        <v>18</v>
      </c>
      <c r="F50" s="251"/>
      <c r="G50" s="250">
        <v>18</v>
      </c>
      <c r="H50" s="251"/>
      <c r="I50" s="250">
        <v>18</v>
      </c>
      <c r="J50" s="251"/>
      <c r="K50" s="250">
        <v>20</v>
      </c>
      <c r="L50" s="251"/>
      <c r="M50" s="250" t="s">
        <v>70</v>
      </c>
      <c r="N50" s="251"/>
      <c r="O50" s="262" t="s">
        <v>70</v>
      </c>
      <c r="P50" s="263"/>
      <c r="Q50" s="35" t="s">
        <v>23</v>
      </c>
      <c r="R50" s="8"/>
    </row>
    <row r="51" spans="1:18" ht="12.75" customHeight="1" thickBot="1">
      <c r="A51" s="258"/>
      <c r="B51" s="53" t="s">
        <v>1</v>
      </c>
      <c r="C51" s="54"/>
      <c r="D51" s="55">
        <v>72823</v>
      </c>
      <c r="E51" s="56"/>
      <c r="F51" s="55">
        <v>72104</v>
      </c>
      <c r="G51" s="58" t="s">
        <v>69</v>
      </c>
      <c r="H51" s="55">
        <v>74060</v>
      </c>
      <c r="I51" s="57"/>
      <c r="J51" s="55">
        <v>73049</v>
      </c>
      <c r="K51" s="58" t="s">
        <v>69</v>
      </c>
      <c r="L51" s="55">
        <v>87373</v>
      </c>
      <c r="M51" s="57"/>
      <c r="N51" s="55" t="s">
        <v>70</v>
      </c>
      <c r="O51" s="58"/>
      <c r="P51" s="55" t="s">
        <v>70</v>
      </c>
      <c r="Q51" s="63">
        <f>CEILING(R51,1)</f>
        <v>75882</v>
      </c>
      <c r="R51" s="68">
        <f>(L51+J51+H51+F51+D51)/5</f>
        <v>75881.8</v>
      </c>
    </row>
    <row r="52" spans="1:18" ht="12.75" customHeight="1">
      <c r="A52" s="258"/>
      <c r="B52" s="59" t="s">
        <v>18</v>
      </c>
      <c r="C52" s="18"/>
      <c r="D52" s="37">
        <v>43991</v>
      </c>
      <c r="E52" s="38"/>
      <c r="F52" s="37">
        <v>43690</v>
      </c>
      <c r="G52" s="27"/>
      <c r="H52" s="37">
        <v>43951</v>
      </c>
      <c r="I52" s="27"/>
      <c r="J52" s="37">
        <v>43706</v>
      </c>
      <c r="K52" s="27"/>
      <c r="L52" s="37">
        <v>44950</v>
      </c>
      <c r="M52" s="27"/>
      <c r="N52" s="37" t="s">
        <v>70</v>
      </c>
      <c r="O52" s="27"/>
      <c r="P52" s="37" t="s">
        <v>70</v>
      </c>
      <c r="Q52" s="31">
        <f>CEILING(R52,1)</f>
        <v>44058</v>
      </c>
      <c r="R52" s="69">
        <f>(L52+J52+H52+F52+D52)/5</f>
        <v>44057.6</v>
      </c>
    </row>
    <row r="53" spans="1:18" ht="12.75" customHeight="1">
      <c r="A53" s="258"/>
      <c r="B53" s="60" t="s">
        <v>66</v>
      </c>
      <c r="C53" s="19"/>
      <c r="D53" s="36">
        <v>9527</v>
      </c>
      <c r="E53" s="39"/>
      <c r="F53" s="36">
        <v>8498</v>
      </c>
      <c r="G53" s="28"/>
      <c r="H53" s="36">
        <v>10408</v>
      </c>
      <c r="I53" s="28"/>
      <c r="J53" s="36">
        <v>9720</v>
      </c>
      <c r="K53" s="28"/>
      <c r="L53" s="36">
        <v>16923</v>
      </c>
      <c r="M53" s="28"/>
      <c r="N53" s="36" t="s">
        <v>70</v>
      </c>
      <c r="O53" s="28"/>
      <c r="P53" s="36" t="s">
        <v>70</v>
      </c>
      <c r="Q53" s="31">
        <f>CEILING(R53,1)</f>
        <v>11016</v>
      </c>
      <c r="R53" s="70">
        <f>(L53+J53+H53+F53+D53)/5</f>
        <v>11015.2</v>
      </c>
    </row>
    <row r="54" spans="1:18" ht="12.75" customHeight="1" thickBot="1">
      <c r="A54" s="258"/>
      <c r="B54" s="61" t="s">
        <v>67</v>
      </c>
      <c r="C54" s="49"/>
      <c r="D54" s="50">
        <v>1403</v>
      </c>
      <c r="E54" s="51"/>
      <c r="F54" s="50">
        <v>2326</v>
      </c>
      <c r="G54" s="52"/>
      <c r="H54" s="50">
        <v>2686</v>
      </c>
      <c r="I54" s="52"/>
      <c r="J54" s="50">
        <v>2727</v>
      </c>
      <c r="K54" s="52"/>
      <c r="L54" s="50">
        <v>3964</v>
      </c>
      <c r="M54" s="52"/>
      <c r="N54" s="50" t="s">
        <v>70</v>
      </c>
      <c r="O54" s="52"/>
      <c r="P54" s="50" t="s">
        <v>70</v>
      </c>
      <c r="Q54" s="31">
        <f>CEILING(R54,1)</f>
        <v>2622</v>
      </c>
      <c r="R54" s="70">
        <f>(L54+J54+H54+F54+D54)/5</f>
        <v>2621.2</v>
      </c>
    </row>
    <row r="55" spans="1:18" ht="12.75" customHeight="1" thickBot="1">
      <c r="A55" s="259"/>
      <c r="B55" s="53" t="s">
        <v>9</v>
      </c>
      <c r="C55" s="57"/>
      <c r="D55" s="55">
        <f>SUM(D52:D54)</f>
        <v>54921</v>
      </c>
      <c r="E55" s="62"/>
      <c r="F55" s="55">
        <f>SUM(F52:F54)</f>
        <v>54514</v>
      </c>
      <c r="G55" s="57"/>
      <c r="H55" s="55">
        <f>SUM(H52:H54)</f>
        <v>57045</v>
      </c>
      <c r="I55" s="57"/>
      <c r="J55" s="55">
        <f>SUM(J52:J54)</f>
        <v>56153</v>
      </c>
      <c r="K55" s="57"/>
      <c r="L55" s="55">
        <f>SUM(L52:L54)</f>
        <v>65837</v>
      </c>
      <c r="M55" s="57"/>
      <c r="N55" s="55" t="s">
        <v>70</v>
      </c>
      <c r="O55" s="57"/>
      <c r="P55" s="55" t="s">
        <v>70</v>
      </c>
      <c r="Q55" s="63">
        <f>CEILING(R55,1)</f>
        <v>57694</v>
      </c>
      <c r="R55" s="70">
        <f>(L55+J55+H55+F55+D55)/5</f>
        <v>57694</v>
      </c>
    </row>
    <row r="56" spans="1:18" ht="12.75" customHeight="1" thickBot="1">
      <c r="A56" s="257" t="s">
        <v>121</v>
      </c>
      <c r="B56" s="260" t="s">
        <v>65</v>
      </c>
      <c r="C56" s="261"/>
      <c r="D56" s="34">
        <v>13</v>
      </c>
      <c r="E56" s="250">
        <v>13</v>
      </c>
      <c r="F56" s="251"/>
      <c r="G56" s="250">
        <v>13</v>
      </c>
      <c r="H56" s="251"/>
      <c r="I56" s="250">
        <v>13</v>
      </c>
      <c r="J56" s="251"/>
      <c r="K56" s="250">
        <v>17</v>
      </c>
      <c r="L56" s="251"/>
      <c r="M56" s="250">
        <v>14</v>
      </c>
      <c r="N56" s="251"/>
      <c r="O56" s="262" t="s">
        <v>70</v>
      </c>
      <c r="P56" s="263"/>
      <c r="Q56" s="35" t="s">
        <v>23</v>
      </c>
      <c r="R56" s="8"/>
    </row>
    <row r="57" spans="1:18" ht="12.75" customHeight="1" thickBot="1">
      <c r="A57" s="258"/>
      <c r="B57" s="53" t="s">
        <v>1</v>
      </c>
      <c r="C57" s="79"/>
      <c r="D57" s="55">
        <v>84312</v>
      </c>
      <c r="E57" s="79"/>
      <c r="F57" s="55">
        <v>85019</v>
      </c>
      <c r="G57" s="79"/>
      <c r="H57" s="55">
        <v>84510</v>
      </c>
      <c r="I57" s="79"/>
      <c r="J57" s="55">
        <v>83838</v>
      </c>
      <c r="K57" s="83" t="s">
        <v>69</v>
      </c>
      <c r="L57" s="55">
        <v>172695</v>
      </c>
      <c r="M57" s="83" t="s">
        <v>71</v>
      </c>
      <c r="N57" s="55">
        <v>130134</v>
      </c>
      <c r="O57" s="58"/>
      <c r="P57" s="55" t="s">
        <v>70</v>
      </c>
      <c r="Q57" s="63">
        <f>CEILING(R57,1)</f>
        <v>106752</v>
      </c>
      <c r="R57" s="68">
        <f>(N57+L57+J57+H57+F57+D57)/6</f>
        <v>106751.33333333333</v>
      </c>
    </row>
    <row r="58" spans="1:18" ht="12.75" customHeight="1">
      <c r="A58" s="258"/>
      <c r="B58" s="59" t="s">
        <v>18</v>
      </c>
      <c r="C58" s="80"/>
      <c r="D58" s="37">
        <v>21380</v>
      </c>
      <c r="E58" s="80"/>
      <c r="F58" s="37">
        <v>21262</v>
      </c>
      <c r="G58" s="80"/>
      <c r="H58" s="37">
        <v>21161</v>
      </c>
      <c r="I58" s="80"/>
      <c r="J58" s="37">
        <v>21429</v>
      </c>
      <c r="K58" s="80"/>
      <c r="L58" s="37">
        <v>31306</v>
      </c>
      <c r="M58" s="80"/>
      <c r="N58" s="37">
        <v>26556</v>
      </c>
      <c r="O58" s="27"/>
      <c r="P58" s="37" t="s">
        <v>70</v>
      </c>
      <c r="Q58" s="31">
        <f>CEILING(R58,1)</f>
        <v>23849</v>
      </c>
      <c r="R58" s="69">
        <f>(N58+L58+J58+H58+F58+D58)/6</f>
        <v>23849</v>
      </c>
    </row>
    <row r="59" spans="1:18" ht="12.75" customHeight="1">
      <c r="A59" s="258"/>
      <c r="B59" s="60" t="s">
        <v>66</v>
      </c>
      <c r="C59" s="81"/>
      <c r="D59" s="36">
        <v>19878</v>
      </c>
      <c r="E59" s="81"/>
      <c r="F59" s="36">
        <v>19344</v>
      </c>
      <c r="G59" s="81"/>
      <c r="H59" s="36">
        <v>19703</v>
      </c>
      <c r="I59" s="81"/>
      <c r="J59" s="36">
        <v>18708</v>
      </c>
      <c r="K59" s="81"/>
      <c r="L59" s="36">
        <v>81189</v>
      </c>
      <c r="M59" s="81"/>
      <c r="N59" s="36">
        <v>53406</v>
      </c>
      <c r="O59" s="28"/>
      <c r="P59" s="36" t="s">
        <v>70</v>
      </c>
      <c r="Q59" s="31">
        <f>CEILING(R59,1)</f>
        <v>35372</v>
      </c>
      <c r="R59" s="70">
        <f>(N59+L59+J59+H59+F59+D59)/6</f>
        <v>35371.333333333336</v>
      </c>
    </row>
    <row r="60" spans="1:18" ht="12.75" customHeight="1" thickBot="1">
      <c r="A60" s="258"/>
      <c r="B60" s="61" t="s">
        <v>67</v>
      </c>
      <c r="C60" s="82"/>
      <c r="D60" s="50">
        <v>11075</v>
      </c>
      <c r="E60" s="82"/>
      <c r="F60" s="50">
        <v>12041</v>
      </c>
      <c r="G60" s="82"/>
      <c r="H60" s="50">
        <v>12802</v>
      </c>
      <c r="I60" s="82"/>
      <c r="J60" s="50">
        <v>13187</v>
      </c>
      <c r="K60" s="82"/>
      <c r="L60" s="50">
        <v>14107</v>
      </c>
      <c r="M60" s="82"/>
      <c r="N60" s="50">
        <v>14537</v>
      </c>
      <c r="O60" s="52"/>
      <c r="P60" s="50" t="s">
        <v>70</v>
      </c>
      <c r="Q60" s="31">
        <f>CEILING(R60,1)</f>
        <v>12959</v>
      </c>
      <c r="R60" s="70">
        <f>(N60+L60+J60+H60+F60+D60)/6</f>
        <v>12958.166666666666</v>
      </c>
    </row>
    <row r="61" spans="1:18" ht="12.75" customHeight="1" thickBot="1">
      <c r="A61" s="259"/>
      <c r="B61" s="53" t="s">
        <v>9</v>
      </c>
      <c r="C61" s="57"/>
      <c r="D61" s="55">
        <f>SUM(D58:D60)</f>
        <v>52333</v>
      </c>
      <c r="E61" s="62"/>
      <c r="F61" s="55">
        <f>SUM(F58:F60)</f>
        <v>52647</v>
      </c>
      <c r="G61" s="57"/>
      <c r="H61" s="55">
        <f>SUM(H58:H60)</f>
        <v>53666</v>
      </c>
      <c r="I61" s="57"/>
      <c r="J61" s="55">
        <f>SUM(J58:J60)</f>
        <v>53324</v>
      </c>
      <c r="K61" s="57"/>
      <c r="L61" s="55">
        <f>SUM(L58:L60)</f>
        <v>126602</v>
      </c>
      <c r="M61" s="57"/>
      <c r="N61" s="55">
        <f>SUM(N58:N60)</f>
        <v>94499</v>
      </c>
      <c r="O61" s="57"/>
      <c r="P61" s="55" t="s">
        <v>70</v>
      </c>
      <c r="Q61" s="63">
        <f>CEILING(R61,1)</f>
        <v>72179</v>
      </c>
      <c r="R61" s="70">
        <f>(N61+L61+J61+H61+F61+D61)/6</f>
        <v>72178.5</v>
      </c>
    </row>
    <row r="62" spans="1:18" ht="12.75" customHeight="1" thickBot="1">
      <c r="A62" s="252" t="s">
        <v>226</v>
      </c>
      <c r="B62" s="255" t="s">
        <v>65</v>
      </c>
      <c r="C62" s="256"/>
      <c r="D62" s="34">
        <v>14</v>
      </c>
      <c r="E62" s="250">
        <v>12</v>
      </c>
      <c r="F62" s="251"/>
      <c r="G62" s="250">
        <v>12</v>
      </c>
      <c r="H62" s="251"/>
      <c r="I62" s="250">
        <v>17</v>
      </c>
      <c r="J62" s="251"/>
      <c r="K62" s="250">
        <v>12</v>
      </c>
      <c r="L62" s="251"/>
      <c r="M62" s="250">
        <v>12</v>
      </c>
      <c r="N62" s="251"/>
      <c r="O62" s="250" t="s">
        <v>70</v>
      </c>
      <c r="P62" s="251"/>
      <c r="Q62" s="35" t="s">
        <v>23</v>
      </c>
      <c r="R62" s="8"/>
    </row>
    <row r="63" spans="1:18" ht="12.75" customHeight="1" thickBot="1">
      <c r="A63" s="253"/>
      <c r="B63" s="140" t="s">
        <v>1</v>
      </c>
      <c r="C63" s="141" t="s">
        <v>69</v>
      </c>
      <c r="D63" s="55">
        <v>340728</v>
      </c>
      <c r="E63" s="79"/>
      <c r="F63" s="55">
        <v>302796</v>
      </c>
      <c r="G63" s="79"/>
      <c r="H63" s="55">
        <v>323440</v>
      </c>
      <c r="I63" s="83" t="s">
        <v>69</v>
      </c>
      <c r="J63" s="55">
        <v>527654</v>
      </c>
      <c r="K63" s="79"/>
      <c r="L63" s="55">
        <v>349071</v>
      </c>
      <c r="M63" s="79"/>
      <c r="N63" s="55">
        <v>350590</v>
      </c>
      <c r="O63" s="58"/>
      <c r="P63" s="55" t="s">
        <v>70</v>
      </c>
      <c r="Q63" s="63">
        <f aca="true" t="shared" si="0" ref="Q63:Q68">CEILING(R63,1)</f>
        <v>365714</v>
      </c>
      <c r="R63" s="68">
        <f aca="true" t="shared" si="1" ref="R63:R68">(N63+L63+J63+H63+F63+D63)/6</f>
        <v>365713.1666666667</v>
      </c>
    </row>
    <row r="64" spans="1:18" ht="12.75" customHeight="1">
      <c r="A64" s="253"/>
      <c r="B64" s="142" t="s">
        <v>18</v>
      </c>
      <c r="C64" s="143"/>
      <c r="D64" s="37">
        <v>109292</v>
      </c>
      <c r="E64" s="80"/>
      <c r="F64" s="37">
        <v>104855</v>
      </c>
      <c r="G64" s="80"/>
      <c r="H64" s="37">
        <v>104350</v>
      </c>
      <c r="I64" s="80"/>
      <c r="J64" s="37">
        <v>155131</v>
      </c>
      <c r="K64" s="80"/>
      <c r="L64" s="37">
        <v>104733</v>
      </c>
      <c r="M64" s="80"/>
      <c r="N64" s="37">
        <v>125269</v>
      </c>
      <c r="O64" s="27"/>
      <c r="P64" s="37" t="s">
        <v>70</v>
      </c>
      <c r="Q64" s="31">
        <f t="shared" si="0"/>
        <v>117272</v>
      </c>
      <c r="R64" s="69">
        <f t="shared" si="1"/>
        <v>117271.66666666667</v>
      </c>
    </row>
    <row r="65" spans="1:18" ht="12.75" customHeight="1">
      <c r="A65" s="253"/>
      <c r="B65" s="144" t="s">
        <v>66</v>
      </c>
      <c r="C65" s="145"/>
      <c r="D65" s="36">
        <v>131840</v>
      </c>
      <c r="E65" s="81"/>
      <c r="F65" s="36">
        <v>91991</v>
      </c>
      <c r="G65" s="81"/>
      <c r="H65" s="36">
        <v>111318</v>
      </c>
      <c r="I65" s="81"/>
      <c r="J65" s="36">
        <v>237941</v>
      </c>
      <c r="K65" s="81"/>
      <c r="L65" s="36">
        <v>134291</v>
      </c>
      <c r="M65" s="81"/>
      <c r="N65" s="36">
        <v>127990</v>
      </c>
      <c r="O65" s="28"/>
      <c r="P65" s="36" t="s">
        <v>70</v>
      </c>
      <c r="Q65" s="31">
        <f t="shared" si="0"/>
        <v>139229</v>
      </c>
      <c r="R65" s="70">
        <f t="shared" si="1"/>
        <v>139228.5</v>
      </c>
    </row>
    <row r="66" spans="1:18" ht="12.75" customHeight="1">
      <c r="A66" s="253"/>
      <c r="B66" s="144" t="s">
        <v>67</v>
      </c>
      <c r="C66" s="145"/>
      <c r="D66" s="36">
        <v>33951</v>
      </c>
      <c r="E66" s="81"/>
      <c r="F66" s="36">
        <v>40390</v>
      </c>
      <c r="G66" s="81"/>
      <c r="H66" s="36">
        <v>39321</v>
      </c>
      <c r="I66" s="81"/>
      <c r="J66" s="36">
        <v>46076</v>
      </c>
      <c r="K66" s="81"/>
      <c r="L66" s="36">
        <v>43849</v>
      </c>
      <c r="M66" s="81"/>
      <c r="N66" s="36">
        <v>33244</v>
      </c>
      <c r="O66" s="28"/>
      <c r="P66" s="115" t="s">
        <v>70</v>
      </c>
      <c r="Q66" s="135">
        <f t="shared" si="0"/>
        <v>39472</v>
      </c>
      <c r="R66" s="70">
        <f t="shared" si="1"/>
        <v>39471.833333333336</v>
      </c>
    </row>
    <row r="67" spans="1:18" ht="12.75" customHeight="1" thickBot="1">
      <c r="A67" s="253"/>
      <c r="B67" s="146" t="s">
        <v>216</v>
      </c>
      <c r="C67" s="147"/>
      <c r="D67" s="50">
        <v>21</v>
      </c>
      <c r="E67" s="82"/>
      <c r="F67" s="50">
        <v>18</v>
      </c>
      <c r="G67" s="82"/>
      <c r="H67" s="50">
        <v>22</v>
      </c>
      <c r="I67" s="82"/>
      <c r="J67" s="50">
        <v>21</v>
      </c>
      <c r="K67" s="82"/>
      <c r="L67" s="50">
        <v>24</v>
      </c>
      <c r="M67" s="82"/>
      <c r="N67" s="50">
        <v>19</v>
      </c>
      <c r="O67" s="52"/>
      <c r="P67" s="115" t="s">
        <v>70</v>
      </c>
      <c r="Q67" s="136">
        <f t="shared" si="0"/>
        <v>21</v>
      </c>
      <c r="R67" s="70">
        <f t="shared" si="1"/>
        <v>20.833333333333332</v>
      </c>
    </row>
    <row r="68" spans="1:18" ht="12.75" customHeight="1" thickBot="1">
      <c r="A68" s="254"/>
      <c r="B68" s="140" t="s">
        <v>9</v>
      </c>
      <c r="C68" s="148"/>
      <c r="D68" s="55">
        <f>SUM(D64:D67)</f>
        <v>275104</v>
      </c>
      <c r="E68" s="55"/>
      <c r="F68" s="55">
        <f aca="true" t="shared" si="2" ref="F68:N68">SUM(F64:F67)</f>
        <v>237254</v>
      </c>
      <c r="G68" s="55"/>
      <c r="H68" s="55">
        <f t="shared" si="2"/>
        <v>255011</v>
      </c>
      <c r="I68" s="55"/>
      <c r="J68" s="55">
        <f t="shared" si="2"/>
        <v>439169</v>
      </c>
      <c r="K68" s="55"/>
      <c r="L68" s="55">
        <f t="shared" si="2"/>
        <v>282897</v>
      </c>
      <c r="M68" s="55"/>
      <c r="N68" s="55">
        <f t="shared" si="2"/>
        <v>286522</v>
      </c>
      <c r="O68" s="57"/>
      <c r="P68" s="111" t="s">
        <v>70</v>
      </c>
      <c r="Q68" s="137">
        <f t="shared" si="0"/>
        <v>295993</v>
      </c>
      <c r="R68" s="70">
        <f t="shared" si="1"/>
        <v>295992.8333333333</v>
      </c>
    </row>
    <row r="69" spans="1:18" ht="12.75" customHeight="1" thickBot="1">
      <c r="A69" s="252" t="s">
        <v>317</v>
      </c>
      <c r="B69" s="255" t="s">
        <v>65</v>
      </c>
      <c r="C69" s="256"/>
      <c r="D69" s="34">
        <v>12</v>
      </c>
      <c r="E69" s="250">
        <v>12</v>
      </c>
      <c r="F69" s="251"/>
      <c r="G69" s="250">
        <v>13</v>
      </c>
      <c r="H69" s="251"/>
      <c r="I69" s="250">
        <v>12</v>
      </c>
      <c r="J69" s="251"/>
      <c r="K69" s="250">
        <v>12</v>
      </c>
      <c r="L69" s="251"/>
      <c r="M69" s="250">
        <v>14</v>
      </c>
      <c r="N69" s="251"/>
      <c r="O69" s="250" t="s">
        <v>70</v>
      </c>
      <c r="P69" s="251"/>
      <c r="Q69" s="35" t="s">
        <v>23</v>
      </c>
      <c r="R69" s="8"/>
    </row>
    <row r="70" spans="1:18" ht="12.75" customHeight="1" thickBot="1">
      <c r="A70" s="253"/>
      <c r="B70" s="140" t="s">
        <v>1</v>
      </c>
      <c r="C70" s="149"/>
      <c r="D70" s="55">
        <v>144412</v>
      </c>
      <c r="E70" s="83" t="s">
        <v>69</v>
      </c>
      <c r="F70" s="55">
        <v>139607</v>
      </c>
      <c r="G70" s="83" t="s">
        <v>69</v>
      </c>
      <c r="H70" s="55">
        <v>174025</v>
      </c>
      <c r="I70" s="79"/>
      <c r="J70" s="55">
        <v>138354</v>
      </c>
      <c r="K70" s="79"/>
      <c r="L70" s="55">
        <v>140488</v>
      </c>
      <c r="M70" s="83" t="s">
        <v>69</v>
      </c>
      <c r="N70" s="55">
        <v>434066</v>
      </c>
      <c r="O70" s="58"/>
      <c r="P70" s="55" t="s">
        <v>70</v>
      </c>
      <c r="Q70" s="63">
        <f>CEILING(R70,1)</f>
        <v>195159</v>
      </c>
      <c r="R70" s="68">
        <f>(N70+L70+J70+H70+F70+D70)/6</f>
        <v>195158.66666666666</v>
      </c>
    </row>
    <row r="71" spans="1:18" ht="12.75" customHeight="1">
      <c r="A71" s="253"/>
      <c r="B71" s="142" t="s">
        <v>18</v>
      </c>
      <c r="C71" s="143"/>
      <c r="D71" s="37">
        <v>41801</v>
      </c>
      <c r="E71" s="80"/>
      <c r="F71" s="37">
        <v>41467</v>
      </c>
      <c r="G71" s="80"/>
      <c r="H71" s="37">
        <v>45672</v>
      </c>
      <c r="I71" s="80"/>
      <c r="J71" s="37">
        <v>41169</v>
      </c>
      <c r="K71" s="80"/>
      <c r="L71" s="37">
        <v>41788</v>
      </c>
      <c r="M71" s="80"/>
      <c r="N71" s="37">
        <v>124772</v>
      </c>
      <c r="O71" s="27"/>
      <c r="P71" s="37" t="s">
        <v>70</v>
      </c>
      <c r="Q71" s="31">
        <f>CEILING(R71,1)</f>
        <v>56112</v>
      </c>
      <c r="R71" s="69">
        <f>(N71+L71+J71+H71+F71+D71)/6</f>
        <v>56111.5</v>
      </c>
    </row>
    <row r="72" spans="1:18" ht="12.75" customHeight="1">
      <c r="A72" s="253"/>
      <c r="B72" s="144" t="s">
        <v>66</v>
      </c>
      <c r="C72" s="145"/>
      <c r="D72" s="36">
        <v>59975</v>
      </c>
      <c r="E72" s="81"/>
      <c r="F72" s="36">
        <v>57630</v>
      </c>
      <c r="G72" s="81"/>
      <c r="H72" s="36">
        <v>76395</v>
      </c>
      <c r="I72" s="81"/>
      <c r="J72" s="36">
        <v>56530</v>
      </c>
      <c r="K72" s="81"/>
      <c r="L72" s="36">
        <v>56891</v>
      </c>
      <c r="M72" s="81"/>
      <c r="N72" s="36">
        <v>196065</v>
      </c>
      <c r="O72" s="28"/>
      <c r="P72" s="36" t="s">
        <v>70</v>
      </c>
      <c r="Q72" s="31">
        <f>CEILING(R72,1)</f>
        <v>83915</v>
      </c>
      <c r="R72" s="70">
        <f>(N72+L72+J72+H72+F72+D72)/6</f>
        <v>83914.33333333333</v>
      </c>
    </row>
    <row r="73" spans="1:18" ht="12.75" customHeight="1" thickBot="1">
      <c r="A73" s="253"/>
      <c r="B73" s="146" t="s">
        <v>67</v>
      </c>
      <c r="C73" s="147"/>
      <c r="D73" s="50">
        <v>3441</v>
      </c>
      <c r="E73" s="82"/>
      <c r="F73" s="50">
        <v>3110</v>
      </c>
      <c r="G73" s="82"/>
      <c r="H73" s="50">
        <v>3317</v>
      </c>
      <c r="I73" s="82"/>
      <c r="J73" s="50">
        <v>3468</v>
      </c>
      <c r="K73" s="82"/>
      <c r="L73" s="50">
        <v>3232</v>
      </c>
      <c r="M73" s="82"/>
      <c r="N73" s="50">
        <v>3644</v>
      </c>
      <c r="O73" s="52"/>
      <c r="P73" s="50" t="s">
        <v>70</v>
      </c>
      <c r="Q73" s="31">
        <f>CEILING(R73,1)</f>
        <v>3369</v>
      </c>
      <c r="R73" s="70">
        <f>(N73+L73+J73+H73+F73+D73)/6</f>
        <v>3368.6666666666665</v>
      </c>
    </row>
    <row r="74" spans="1:18" ht="12.75" customHeight="1" thickBot="1">
      <c r="A74" s="254"/>
      <c r="B74" s="140" t="s">
        <v>9</v>
      </c>
      <c r="C74" s="148"/>
      <c r="D74" s="55">
        <f>SUM(D71:D73)</f>
        <v>105217</v>
      </c>
      <c r="E74" s="62"/>
      <c r="F74" s="55">
        <f>SUM(F71:F73)</f>
        <v>102207</v>
      </c>
      <c r="G74" s="57"/>
      <c r="H74" s="55">
        <f>SUM(H71:H73)</f>
        <v>125384</v>
      </c>
      <c r="I74" s="57"/>
      <c r="J74" s="55">
        <f>SUM(J71:J73)</f>
        <v>101167</v>
      </c>
      <c r="K74" s="57"/>
      <c r="L74" s="55">
        <f>SUM(L71:L73)</f>
        <v>101911</v>
      </c>
      <c r="M74" s="57"/>
      <c r="N74" s="55">
        <f>SUM(N71:N73)</f>
        <v>324481</v>
      </c>
      <c r="O74" s="57"/>
      <c r="P74" s="55" t="s">
        <v>70</v>
      </c>
      <c r="Q74" s="63">
        <f>CEILING(R74,1)</f>
        <v>143395</v>
      </c>
      <c r="R74" s="70">
        <f>(N74+L74+J74+H74+F74+D74)/6</f>
        <v>143394.5</v>
      </c>
    </row>
    <row r="75" spans="1:18" ht="12.75" customHeight="1" thickBot="1">
      <c r="A75" s="257" t="s">
        <v>122</v>
      </c>
      <c r="B75" s="260" t="s">
        <v>65</v>
      </c>
      <c r="C75" s="261"/>
      <c r="D75" s="34">
        <v>12</v>
      </c>
      <c r="E75" s="250">
        <v>12</v>
      </c>
      <c r="F75" s="251"/>
      <c r="G75" s="250">
        <v>12</v>
      </c>
      <c r="H75" s="251"/>
      <c r="I75" s="250">
        <v>12</v>
      </c>
      <c r="J75" s="251"/>
      <c r="K75" s="250">
        <v>16</v>
      </c>
      <c r="L75" s="251"/>
      <c r="M75" s="250">
        <v>12</v>
      </c>
      <c r="N75" s="251"/>
      <c r="O75" s="262" t="s">
        <v>70</v>
      </c>
      <c r="P75" s="263"/>
      <c r="Q75" s="35" t="s">
        <v>23</v>
      </c>
      <c r="R75" s="8"/>
    </row>
    <row r="76" spans="1:18" ht="12.75" customHeight="1" thickBot="1">
      <c r="A76" s="258"/>
      <c r="B76" s="53" t="s">
        <v>1</v>
      </c>
      <c r="C76" s="75"/>
      <c r="D76" s="55">
        <v>121716</v>
      </c>
      <c r="E76" s="75"/>
      <c r="F76" s="55">
        <v>86727</v>
      </c>
      <c r="G76" s="75"/>
      <c r="H76" s="55">
        <v>85920</v>
      </c>
      <c r="I76" s="75"/>
      <c r="J76" s="55">
        <v>86411</v>
      </c>
      <c r="K76" s="75" t="s">
        <v>69</v>
      </c>
      <c r="L76" s="55">
        <v>91386</v>
      </c>
      <c r="M76" s="75"/>
      <c r="N76" s="55">
        <v>82267</v>
      </c>
      <c r="O76" s="58"/>
      <c r="P76" s="55" t="s">
        <v>70</v>
      </c>
      <c r="Q76" s="63">
        <f>CEILING(R76,1)</f>
        <v>92405</v>
      </c>
      <c r="R76" s="68">
        <f>(N76+L76+J76+H76+F76+D76)/6</f>
        <v>92404.5</v>
      </c>
    </row>
    <row r="77" spans="1:18" ht="12.75" customHeight="1">
      <c r="A77" s="258"/>
      <c r="B77" s="59" t="s">
        <v>18</v>
      </c>
      <c r="C77" s="76"/>
      <c r="D77" s="37">
        <v>5388</v>
      </c>
      <c r="E77" s="76"/>
      <c r="F77" s="37">
        <v>4880</v>
      </c>
      <c r="G77" s="76"/>
      <c r="H77" s="37">
        <v>4853</v>
      </c>
      <c r="I77" s="76"/>
      <c r="J77" s="37">
        <v>4821</v>
      </c>
      <c r="K77" s="76"/>
      <c r="L77" s="37">
        <v>5148</v>
      </c>
      <c r="M77" s="76"/>
      <c r="N77" s="37">
        <v>5486</v>
      </c>
      <c r="O77" s="27"/>
      <c r="P77" s="37" t="s">
        <v>70</v>
      </c>
      <c r="Q77" s="31">
        <f>CEILING(R77,1)</f>
        <v>5096</v>
      </c>
      <c r="R77" s="69">
        <f>(N77+L77+J77+H77+F77+D77)/6</f>
        <v>5096</v>
      </c>
    </row>
    <row r="78" spans="1:18" ht="12.75" customHeight="1">
      <c r="A78" s="258"/>
      <c r="B78" s="60" t="s">
        <v>66</v>
      </c>
      <c r="C78" s="77"/>
      <c r="D78" s="36">
        <v>77554</v>
      </c>
      <c r="E78" s="77"/>
      <c r="F78" s="36">
        <v>56246</v>
      </c>
      <c r="G78" s="77"/>
      <c r="H78" s="36">
        <v>53979</v>
      </c>
      <c r="I78" s="77"/>
      <c r="J78" s="36">
        <v>52937</v>
      </c>
      <c r="K78" s="77"/>
      <c r="L78" s="36">
        <v>57538</v>
      </c>
      <c r="M78" s="77"/>
      <c r="N78" s="36">
        <v>51443</v>
      </c>
      <c r="O78" s="28"/>
      <c r="P78" s="36" t="s">
        <v>70</v>
      </c>
      <c r="Q78" s="31">
        <f>CEILING(R78,1)</f>
        <v>58283</v>
      </c>
      <c r="R78" s="70">
        <f>(N78+L78+J78+H78+F78+D78)/6</f>
        <v>58282.833333333336</v>
      </c>
    </row>
    <row r="79" spans="1:18" ht="12.75" customHeight="1" thickBot="1">
      <c r="A79" s="258"/>
      <c r="B79" s="61" t="s">
        <v>67</v>
      </c>
      <c r="C79" s="78"/>
      <c r="D79" s="50">
        <v>356</v>
      </c>
      <c r="E79" s="78"/>
      <c r="F79" s="50">
        <v>191</v>
      </c>
      <c r="G79" s="78"/>
      <c r="H79" s="50">
        <v>331</v>
      </c>
      <c r="I79" s="78"/>
      <c r="J79" s="50">
        <v>403</v>
      </c>
      <c r="K79" s="78"/>
      <c r="L79" s="50">
        <v>303</v>
      </c>
      <c r="M79" s="78"/>
      <c r="N79" s="50">
        <v>355</v>
      </c>
      <c r="O79" s="52"/>
      <c r="P79" s="50" t="s">
        <v>70</v>
      </c>
      <c r="Q79" s="31">
        <f>CEILING(R79,1)</f>
        <v>324</v>
      </c>
      <c r="R79" s="70">
        <f>(N79+L79+J79+H79+F79+D79)/6</f>
        <v>323.1666666666667</v>
      </c>
    </row>
    <row r="80" spans="1:18" ht="12.75" customHeight="1" thickBot="1">
      <c r="A80" s="259"/>
      <c r="B80" s="53" t="s">
        <v>9</v>
      </c>
      <c r="C80" s="57"/>
      <c r="D80" s="55">
        <f>SUM(D77:D79)</f>
        <v>83298</v>
      </c>
      <c r="E80" s="62"/>
      <c r="F80" s="55">
        <f>SUM(F77:F79)</f>
        <v>61317</v>
      </c>
      <c r="G80" s="57"/>
      <c r="H80" s="55">
        <f>SUM(H77:H79)</f>
        <v>59163</v>
      </c>
      <c r="I80" s="57"/>
      <c r="J80" s="55">
        <f>SUM(J77:J79)</f>
        <v>58161</v>
      </c>
      <c r="K80" s="57"/>
      <c r="L80" s="55">
        <f>SUM(L77:L79)</f>
        <v>62989</v>
      </c>
      <c r="M80" s="57"/>
      <c r="N80" s="55">
        <f>SUM(N77:N79)</f>
        <v>57284</v>
      </c>
      <c r="O80" s="57"/>
      <c r="P80" s="55" t="s">
        <v>70</v>
      </c>
      <c r="Q80" s="63">
        <f>CEILING(R80,1)</f>
        <v>63702</v>
      </c>
      <c r="R80" s="70">
        <f>(N80+L80+J80+H80+F80+D80)/6</f>
        <v>63702</v>
      </c>
    </row>
    <row r="81" spans="1:18" ht="12.75" customHeight="1" thickBot="1">
      <c r="A81" s="257" t="s">
        <v>306</v>
      </c>
      <c r="B81" s="260" t="s">
        <v>65</v>
      </c>
      <c r="C81" s="261"/>
      <c r="D81" s="34">
        <v>8</v>
      </c>
      <c r="E81" s="250">
        <v>8</v>
      </c>
      <c r="F81" s="251"/>
      <c r="G81" s="250">
        <v>8</v>
      </c>
      <c r="H81" s="251"/>
      <c r="I81" s="250">
        <v>8</v>
      </c>
      <c r="J81" s="251"/>
      <c r="K81" s="250">
        <v>10</v>
      </c>
      <c r="L81" s="251"/>
      <c r="M81" s="250">
        <v>8</v>
      </c>
      <c r="N81" s="251"/>
      <c r="O81" s="262" t="s">
        <v>70</v>
      </c>
      <c r="P81" s="263"/>
      <c r="Q81" s="35" t="s">
        <v>23</v>
      </c>
      <c r="R81" s="70"/>
    </row>
    <row r="82" spans="1:18" ht="12.75" customHeight="1" thickBot="1">
      <c r="A82" s="258"/>
      <c r="B82" s="53" t="s">
        <v>1</v>
      </c>
      <c r="C82" s="75"/>
      <c r="D82" s="55">
        <v>165313</v>
      </c>
      <c r="E82" s="75"/>
      <c r="F82" s="55">
        <v>119911</v>
      </c>
      <c r="G82" s="75"/>
      <c r="H82" s="55">
        <v>112842</v>
      </c>
      <c r="I82" s="75"/>
      <c r="J82" s="55">
        <v>108204</v>
      </c>
      <c r="K82" s="75" t="s">
        <v>305</v>
      </c>
      <c r="L82" s="55">
        <v>230080</v>
      </c>
      <c r="M82" s="75"/>
      <c r="N82" s="55">
        <v>110075</v>
      </c>
      <c r="O82" s="58"/>
      <c r="P82" s="55" t="s">
        <v>70</v>
      </c>
      <c r="Q82" s="63">
        <f>CEILING(R82,1)</f>
        <v>141071</v>
      </c>
      <c r="R82" s="68">
        <f>(N82+L82+J82+H82+F82+D82)/6</f>
        <v>141070.83333333334</v>
      </c>
    </row>
    <row r="83" spans="1:18" ht="12.75" customHeight="1">
      <c r="A83" s="258"/>
      <c r="B83" s="59" t="s">
        <v>18</v>
      </c>
      <c r="C83" s="76"/>
      <c r="D83" s="37">
        <v>1499</v>
      </c>
      <c r="E83" s="76"/>
      <c r="F83" s="37">
        <v>1475</v>
      </c>
      <c r="G83" s="76"/>
      <c r="H83" s="37">
        <v>1474</v>
      </c>
      <c r="I83" s="76"/>
      <c r="J83" s="37">
        <v>1485</v>
      </c>
      <c r="K83" s="76"/>
      <c r="L83" s="37">
        <v>3742</v>
      </c>
      <c r="M83" s="76"/>
      <c r="N83" s="37">
        <v>1686</v>
      </c>
      <c r="O83" s="27"/>
      <c r="P83" s="37" t="s">
        <v>70</v>
      </c>
      <c r="Q83" s="31">
        <f>CEILING(R83,1)</f>
        <v>1894</v>
      </c>
      <c r="R83" s="69">
        <f>(N83+L83+J83+H83+F83+D83)/6</f>
        <v>1893.5</v>
      </c>
    </row>
    <row r="84" spans="1:18" ht="12.75" customHeight="1">
      <c r="A84" s="258"/>
      <c r="B84" s="60" t="s">
        <v>66</v>
      </c>
      <c r="C84" s="77"/>
      <c r="D84" s="195">
        <v>49133</v>
      </c>
      <c r="E84" s="196"/>
      <c r="F84" s="195">
        <v>51007</v>
      </c>
      <c r="G84" s="196"/>
      <c r="H84" s="195">
        <v>53951</v>
      </c>
      <c r="I84" s="196"/>
      <c r="J84" s="195">
        <v>49250</v>
      </c>
      <c r="K84" s="196"/>
      <c r="L84" s="195">
        <v>112893</v>
      </c>
      <c r="M84" s="196"/>
      <c r="N84" s="195">
        <v>51852</v>
      </c>
      <c r="O84" s="28"/>
      <c r="P84" s="36" t="s">
        <v>70</v>
      </c>
      <c r="Q84" s="199">
        <f>CEILING(R84,1)</f>
        <v>61348</v>
      </c>
      <c r="R84" s="70">
        <f>(N84+L84+J84+H84+F84+D84)/6</f>
        <v>61347.666666666664</v>
      </c>
    </row>
    <row r="85" spans="1:18" ht="12.75" customHeight="1" thickBot="1">
      <c r="A85" s="258"/>
      <c r="B85" s="61" t="s">
        <v>67</v>
      </c>
      <c r="C85" s="78"/>
      <c r="D85" s="197">
        <v>1818</v>
      </c>
      <c r="E85" s="198"/>
      <c r="F85" s="197">
        <v>1706</v>
      </c>
      <c r="G85" s="198"/>
      <c r="H85" s="197">
        <v>1810</v>
      </c>
      <c r="I85" s="198"/>
      <c r="J85" s="197">
        <v>1827</v>
      </c>
      <c r="K85" s="198"/>
      <c r="L85" s="197">
        <v>2858</v>
      </c>
      <c r="M85" s="198"/>
      <c r="N85" s="197">
        <v>1748</v>
      </c>
      <c r="O85" s="52"/>
      <c r="P85" s="50" t="s">
        <v>70</v>
      </c>
      <c r="Q85" s="199">
        <f>CEILING(R85,1)</f>
        <v>1962</v>
      </c>
      <c r="R85" s="70">
        <f>(N85+L85+J85+H85+F85+D85)/6</f>
        <v>1961.1666666666667</v>
      </c>
    </row>
    <row r="86" spans="1:18" ht="12.75" customHeight="1" thickBot="1">
      <c r="A86" s="259"/>
      <c r="B86" s="53" t="s">
        <v>9</v>
      </c>
      <c r="C86" s="57"/>
      <c r="D86" s="215">
        <f>SUM(D83:D85)</f>
        <v>52450</v>
      </c>
      <c r="E86" s="62"/>
      <c r="F86" s="55">
        <f>SUM(F83:F85)</f>
        <v>54188</v>
      </c>
      <c r="G86" s="57"/>
      <c r="H86" s="215">
        <f>SUM(H83:H85)</f>
        <v>57235</v>
      </c>
      <c r="I86" s="57"/>
      <c r="J86" s="215">
        <f>SUM(J83:J85)</f>
        <v>52562</v>
      </c>
      <c r="K86" s="57"/>
      <c r="L86" s="55">
        <f>SUM(L83:L85)</f>
        <v>119493</v>
      </c>
      <c r="M86" s="57"/>
      <c r="N86" s="55">
        <f>SUM(N83:N85)</f>
        <v>55286</v>
      </c>
      <c r="O86" s="57"/>
      <c r="P86" s="55" t="s">
        <v>70</v>
      </c>
      <c r="Q86" s="63">
        <f>CEILING(R86,1)</f>
        <v>65203</v>
      </c>
      <c r="R86" s="70">
        <f>(N86+L86+J86+H86+F86+D86)/6</f>
        <v>65202.333333333336</v>
      </c>
    </row>
    <row r="87" spans="1:18" ht="12.75" customHeight="1">
      <c r="A87" s="71"/>
      <c r="B87" s="64"/>
      <c r="C87" s="66"/>
      <c r="D87" s="65"/>
      <c r="E87" s="65"/>
      <c r="F87" s="65"/>
      <c r="G87" s="66"/>
      <c r="H87" s="65"/>
      <c r="I87" s="66"/>
      <c r="J87" s="65"/>
      <c r="K87" s="66"/>
      <c r="L87" s="65"/>
      <c r="M87" s="66"/>
      <c r="N87" s="65"/>
      <c r="O87" s="65"/>
      <c r="P87" s="65"/>
      <c r="Q87" s="67"/>
      <c r="R87" s="70"/>
    </row>
    <row r="88" spans="1:17" ht="15.75">
      <c r="A88" s="264" t="s">
        <v>307</v>
      </c>
      <c r="B88" s="264"/>
      <c r="C88" s="264"/>
      <c r="D88" s="264"/>
      <c r="E88" s="264"/>
      <c r="F88" s="264"/>
      <c r="G88" s="264"/>
      <c r="H88" s="264"/>
      <c r="I88" s="264"/>
      <c r="J88" s="264"/>
      <c r="K88" s="264"/>
      <c r="L88" s="264"/>
      <c r="M88" s="264"/>
      <c r="N88" s="264"/>
      <c r="O88" s="264"/>
      <c r="P88" s="264"/>
      <c r="Q88" s="264"/>
    </row>
    <row r="89" spans="1:17" ht="12.75" customHeight="1" thickBot="1">
      <c r="A89" s="138"/>
      <c r="B89" s="139"/>
      <c r="C89" s="66"/>
      <c r="D89" s="65"/>
      <c r="E89" s="66"/>
      <c r="F89" s="65"/>
      <c r="G89" s="66"/>
      <c r="H89" s="65"/>
      <c r="I89" s="66"/>
      <c r="J89" s="65"/>
      <c r="K89" s="66"/>
      <c r="L89" s="65"/>
      <c r="M89" s="66"/>
      <c r="N89" s="65"/>
      <c r="O89" s="65"/>
      <c r="P89" s="65"/>
      <c r="Q89" s="67"/>
    </row>
    <row r="90" spans="1:17" ht="13.5" customHeight="1">
      <c r="A90" s="265" t="s">
        <v>19</v>
      </c>
      <c r="B90" s="266"/>
      <c r="C90" s="231" t="s">
        <v>1</v>
      </c>
      <c r="D90" s="232"/>
      <c r="E90" s="232"/>
      <c r="F90" s="232"/>
      <c r="G90" s="232"/>
      <c r="H90" s="232"/>
      <c r="I90" s="232"/>
      <c r="J90" s="233"/>
      <c r="K90" s="231" t="s">
        <v>308</v>
      </c>
      <c r="L90" s="232"/>
      <c r="M90" s="232"/>
      <c r="N90" s="232"/>
      <c r="O90" s="232"/>
      <c r="P90" s="232"/>
      <c r="Q90" s="233"/>
    </row>
    <row r="91" spans="1:17" ht="14.25" customHeight="1" thickBot="1">
      <c r="A91" s="237" t="s">
        <v>8</v>
      </c>
      <c r="B91" s="238"/>
      <c r="C91" s="234"/>
      <c r="D91" s="235"/>
      <c r="E91" s="235"/>
      <c r="F91" s="235"/>
      <c r="G91" s="235"/>
      <c r="H91" s="235"/>
      <c r="I91" s="235"/>
      <c r="J91" s="236"/>
      <c r="K91" s="234"/>
      <c r="L91" s="235"/>
      <c r="M91" s="235"/>
      <c r="N91" s="235"/>
      <c r="O91" s="235"/>
      <c r="P91" s="235"/>
      <c r="Q91" s="236"/>
    </row>
    <row r="92" spans="1:17" ht="12.75">
      <c r="A92" s="239" t="s">
        <v>21</v>
      </c>
      <c r="B92" s="240"/>
      <c r="C92" s="241">
        <v>911100</v>
      </c>
      <c r="D92" s="242"/>
      <c r="E92" s="242"/>
      <c r="F92" s="242"/>
      <c r="G92" s="242"/>
      <c r="H92" s="242"/>
      <c r="I92" s="242"/>
      <c r="J92" s="243"/>
      <c r="K92" s="247">
        <v>907792</v>
      </c>
      <c r="L92" s="242"/>
      <c r="M92" s="242"/>
      <c r="N92" s="242"/>
      <c r="O92" s="242"/>
      <c r="P92" s="242"/>
      <c r="Q92" s="243"/>
    </row>
    <row r="93" spans="1:17" ht="13.5" thickBot="1">
      <c r="A93" s="248" t="s">
        <v>123</v>
      </c>
      <c r="B93" s="249"/>
      <c r="C93" s="244"/>
      <c r="D93" s="245"/>
      <c r="E93" s="245"/>
      <c r="F93" s="245"/>
      <c r="G93" s="245"/>
      <c r="H93" s="245"/>
      <c r="I93" s="245"/>
      <c r="J93" s="246"/>
      <c r="K93" s="244"/>
      <c r="L93" s="245"/>
      <c r="M93" s="245"/>
      <c r="N93" s="245"/>
      <c r="O93" s="245"/>
      <c r="P93" s="245"/>
      <c r="Q93" s="246"/>
    </row>
    <row r="96" spans="1:17" ht="12.75">
      <c r="A96" s="72"/>
      <c r="B96" s="72"/>
      <c r="C96" s="43"/>
      <c r="D96" s="43"/>
      <c r="E96" s="43"/>
      <c r="F96" s="43"/>
      <c r="G96" s="43"/>
      <c r="H96" s="43"/>
      <c r="I96" s="43"/>
      <c r="J96" s="73"/>
      <c r="K96" s="73"/>
      <c r="L96" s="73"/>
      <c r="M96" s="73"/>
      <c r="N96" s="73"/>
      <c r="O96" s="73"/>
      <c r="P96" s="73"/>
      <c r="Q96" s="73"/>
    </row>
    <row r="97" spans="1:7" ht="12.75" customHeight="1">
      <c r="A97" s="74" t="s">
        <v>68</v>
      </c>
      <c r="B97" s="74"/>
      <c r="C97" s="74"/>
      <c r="D97" s="74"/>
      <c r="E97" s="74"/>
      <c r="F97" s="74"/>
      <c r="G97" s="74"/>
    </row>
    <row r="98" spans="1:7" ht="6" customHeight="1">
      <c r="A98" s="40" t="s">
        <v>72</v>
      </c>
      <c r="B98" s="40"/>
      <c r="C98" s="40"/>
      <c r="D98" s="40"/>
      <c r="E98" s="40"/>
      <c r="F98" s="40"/>
      <c r="G98" s="40"/>
    </row>
    <row r="99" spans="1:7" ht="12.75">
      <c r="A99" s="40" t="s">
        <v>27</v>
      </c>
      <c r="B99" s="40"/>
      <c r="C99" s="40"/>
      <c r="D99" s="40"/>
      <c r="E99" s="40"/>
      <c r="F99" s="40"/>
      <c r="G99" s="40"/>
    </row>
    <row r="100" spans="1:7" ht="12.75">
      <c r="A100" s="41" t="s">
        <v>24</v>
      </c>
      <c r="B100" s="40"/>
      <c r="C100" s="40"/>
      <c r="D100" s="40"/>
      <c r="E100" s="40"/>
      <c r="F100" s="40"/>
      <c r="G100" s="40"/>
    </row>
    <row r="101" spans="1:7" ht="12.75">
      <c r="A101" s="41" t="s">
        <v>25</v>
      </c>
      <c r="B101" s="40"/>
      <c r="C101" s="40"/>
      <c r="D101" s="40"/>
      <c r="E101" s="40"/>
      <c r="F101" s="40"/>
      <c r="G101" s="40"/>
    </row>
    <row r="102" spans="1:7" ht="12.75">
      <c r="A102" s="40" t="s">
        <v>16</v>
      </c>
      <c r="B102" s="40"/>
      <c r="C102" s="40"/>
      <c r="D102" s="40"/>
      <c r="E102" s="40"/>
      <c r="F102" s="40"/>
      <c r="G102" s="40"/>
    </row>
    <row r="103" ht="5.25" customHeight="1"/>
    <row r="104" spans="1:17" ht="12.75">
      <c r="A104" s="108" t="s">
        <v>309</v>
      </c>
      <c r="B104" s="229" t="s">
        <v>310</v>
      </c>
      <c r="C104" s="230"/>
      <c r="D104" s="230"/>
      <c r="E104" s="230"/>
      <c r="F104" s="230"/>
      <c r="G104" s="230"/>
      <c r="H104" s="230"/>
      <c r="I104" s="230"/>
      <c r="J104" s="230"/>
      <c r="K104" s="230"/>
      <c r="L104" s="230"/>
      <c r="M104" s="230"/>
      <c r="N104" s="230"/>
      <c r="O104" s="230"/>
      <c r="P104" s="230"/>
      <c r="Q104" s="230"/>
    </row>
    <row r="105" spans="1:17" ht="12.75">
      <c r="A105" s="108"/>
      <c r="B105" s="229"/>
      <c r="C105" s="230"/>
      <c r="D105" s="230"/>
      <c r="E105" s="230"/>
      <c r="F105" s="230"/>
      <c r="G105" s="230"/>
      <c r="H105" s="230"/>
      <c r="I105" s="230"/>
      <c r="J105" s="230"/>
      <c r="K105" s="230"/>
      <c r="L105" s="230"/>
      <c r="M105" s="230"/>
      <c r="N105" s="230"/>
      <c r="O105" s="230"/>
      <c r="P105" s="230"/>
      <c r="Q105" s="230"/>
    </row>
    <row r="106" spans="2:17" ht="12.75">
      <c r="B106" s="230"/>
      <c r="C106" s="230"/>
      <c r="D106" s="230"/>
      <c r="E106" s="230"/>
      <c r="F106" s="230"/>
      <c r="G106" s="230"/>
      <c r="H106" s="230"/>
      <c r="I106" s="230"/>
      <c r="J106" s="230"/>
      <c r="K106" s="230"/>
      <c r="L106" s="230"/>
      <c r="M106" s="230"/>
      <c r="N106" s="230"/>
      <c r="O106" s="230"/>
      <c r="P106" s="230"/>
      <c r="Q106" s="230"/>
    </row>
  </sheetData>
  <sheetProtection/>
  <mergeCells count="123">
    <mergeCell ref="O31:P31"/>
    <mergeCell ref="A31:B31"/>
    <mergeCell ref="M30:N30"/>
    <mergeCell ref="A32:A37"/>
    <mergeCell ref="A30:B30"/>
    <mergeCell ref="I38:J38"/>
    <mergeCell ref="M38:N38"/>
    <mergeCell ref="B32:C32"/>
    <mergeCell ref="K32:L32"/>
    <mergeCell ref="E38:F38"/>
    <mergeCell ref="G38:H38"/>
    <mergeCell ref="B9:G9"/>
    <mergeCell ref="H9:Q9"/>
    <mergeCell ref="O30:P30"/>
    <mergeCell ref="H16:Q16"/>
    <mergeCell ref="B20:G20"/>
    <mergeCell ref="A23:Q23"/>
    <mergeCell ref="O32:P32"/>
    <mergeCell ref="B17:G17"/>
    <mergeCell ref="H18:Q18"/>
    <mergeCell ref="H21:Q21"/>
    <mergeCell ref="H20:Q20"/>
    <mergeCell ref="B13:G13"/>
    <mergeCell ref="H13:Q13"/>
    <mergeCell ref="H15:Q15"/>
    <mergeCell ref="H17:Q17"/>
    <mergeCell ref="B18:G18"/>
    <mergeCell ref="B16:G16"/>
    <mergeCell ref="B38:C38"/>
    <mergeCell ref="O44:P44"/>
    <mergeCell ref="L2:N4"/>
    <mergeCell ref="A5:Q5"/>
    <mergeCell ref="H8:Q8"/>
    <mergeCell ref="H11:Q11"/>
    <mergeCell ref="A7:G7"/>
    <mergeCell ref="H7:Q7"/>
    <mergeCell ref="B8:G8"/>
    <mergeCell ref="B11:G11"/>
    <mergeCell ref="B12:G12"/>
    <mergeCell ref="B14:G14"/>
    <mergeCell ref="H14:Q14"/>
    <mergeCell ref="B15:G15"/>
    <mergeCell ref="H10:Q10"/>
    <mergeCell ref="H12:Q12"/>
    <mergeCell ref="B10:G10"/>
    <mergeCell ref="G32:H32"/>
    <mergeCell ref="Q30:Q31"/>
    <mergeCell ref="B19:G19"/>
    <mergeCell ref="A26:Q26"/>
    <mergeCell ref="G44:H44"/>
    <mergeCell ref="E32:F32"/>
    <mergeCell ref="M32:N32"/>
    <mergeCell ref="M31:N31"/>
    <mergeCell ref="I44:J44"/>
    <mergeCell ref="H19:Q19"/>
    <mergeCell ref="O56:P56"/>
    <mergeCell ref="G50:H50"/>
    <mergeCell ref="M56:N56"/>
    <mergeCell ref="G56:H56"/>
    <mergeCell ref="B44:C44"/>
    <mergeCell ref="K44:L44"/>
    <mergeCell ref="M44:N44"/>
    <mergeCell ref="E44:F44"/>
    <mergeCell ref="M50:N50"/>
    <mergeCell ref="O50:P50"/>
    <mergeCell ref="E75:F75"/>
    <mergeCell ref="K75:L75"/>
    <mergeCell ref="A75:A80"/>
    <mergeCell ref="I32:J32"/>
    <mergeCell ref="A28:Q28"/>
    <mergeCell ref="A44:A49"/>
    <mergeCell ref="B75:C75"/>
    <mergeCell ref="A38:A43"/>
    <mergeCell ref="K38:L38"/>
    <mergeCell ref="O38:P38"/>
    <mergeCell ref="M62:N62"/>
    <mergeCell ref="A88:Q88"/>
    <mergeCell ref="A90:B90"/>
    <mergeCell ref="A81:A86"/>
    <mergeCell ref="B81:C81"/>
    <mergeCell ref="E81:F81"/>
    <mergeCell ref="G81:H81"/>
    <mergeCell ref="I81:J81"/>
    <mergeCell ref="K81:L81"/>
    <mergeCell ref="M81:N81"/>
    <mergeCell ref="G75:H75"/>
    <mergeCell ref="I75:J75"/>
    <mergeCell ref="O81:P81"/>
    <mergeCell ref="O75:P75"/>
    <mergeCell ref="M75:N75"/>
    <mergeCell ref="M69:N69"/>
    <mergeCell ref="O69:P69"/>
    <mergeCell ref="A50:A55"/>
    <mergeCell ref="B50:C50"/>
    <mergeCell ref="E50:F50"/>
    <mergeCell ref="A56:A61"/>
    <mergeCell ref="B56:C56"/>
    <mergeCell ref="E56:F56"/>
    <mergeCell ref="A69:A74"/>
    <mergeCell ref="B69:C69"/>
    <mergeCell ref="E69:F69"/>
    <mergeCell ref="O62:P62"/>
    <mergeCell ref="I69:J69"/>
    <mergeCell ref="K69:L69"/>
    <mergeCell ref="A62:A68"/>
    <mergeCell ref="B62:C62"/>
    <mergeCell ref="G69:H69"/>
    <mergeCell ref="E62:F62"/>
    <mergeCell ref="I56:J56"/>
    <mergeCell ref="K56:L56"/>
    <mergeCell ref="I50:J50"/>
    <mergeCell ref="K50:L50"/>
    <mergeCell ref="G62:H62"/>
    <mergeCell ref="K62:L62"/>
    <mergeCell ref="I62:J62"/>
    <mergeCell ref="B104:Q106"/>
    <mergeCell ref="C90:J91"/>
    <mergeCell ref="K90:Q91"/>
    <mergeCell ref="A91:B91"/>
    <mergeCell ref="A92:B92"/>
    <mergeCell ref="C92:J93"/>
    <mergeCell ref="K92:Q93"/>
    <mergeCell ref="A93:B93"/>
  </mergeCells>
  <printOptions horizontalCentered="1" verticalCentered="1"/>
  <pageMargins left="0.5905511811023623" right="0.5905511811023623" top="0.3937007874015748" bottom="0.24" header="0.5118110236220472" footer="0.29"/>
  <pageSetup horizontalDpi="600" verticalDpi="600" orientation="portrait" paperSize="9" scale="78" r:id="rId8"/>
  <headerFooter alignWithMargins="0">
    <oddFooter>&amp;C&amp;P</oddFooter>
  </headerFooter>
  <rowBreaks count="1" manualBreakCount="1">
    <brk id="68" max="17" man="1"/>
  </rowBreaks>
  <drawing r:id="rId7"/>
  <legacyDrawing r:id="rId6"/>
  <oleObjects>
    <oleObject progId="Word.Document.8" shapeId="1082243" r:id="rId2"/>
    <oleObject progId="Word.Document.8" shapeId="1082242" r:id="rId3"/>
    <oleObject progId="Word.Document.8" shapeId="1082241" r:id="rId4"/>
    <oleObject progId="Word.Document.8" shapeId="1082240" r:id="rId5"/>
  </oleObjects>
</worksheet>
</file>

<file path=xl/worksheets/sheet2.xml><?xml version="1.0" encoding="utf-8"?>
<worksheet xmlns="http://schemas.openxmlformats.org/spreadsheetml/2006/main" xmlns:r="http://schemas.openxmlformats.org/officeDocument/2006/relationships">
  <sheetPr>
    <pageSetUpPr fitToPage="1"/>
  </sheetPr>
  <dimension ref="A1:P760"/>
  <sheetViews>
    <sheetView showGridLines="0" view="pageBreakPreview" zoomScaleSheetLayoutView="100" zoomScalePageLayoutView="0" workbookViewId="0" topLeftCell="A1">
      <selection activeCell="A2" sqref="A2:I2"/>
    </sheetView>
  </sheetViews>
  <sheetFormatPr defaultColWidth="9.00390625" defaultRowHeight="12.75"/>
  <cols>
    <col min="1" max="1" width="40.75390625" style="20" customWidth="1"/>
    <col min="2" max="2" width="11.75390625" style="1" customWidth="1"/>
    <col min="3" max="3" width="7.875" style="1" customWidth="1"/>
    <col min="4" max="4" width="11.75390625" style="1" customWidth="1"/>
    <col min="5" max="5" width="8.75390625" style="1" customWidth="1"/>
    <col min="6" max="6" width="11.75390625" style="1" customWidth="1"/>
    <col min="7" max="7" width="8.75390625" style="1" customWidth="1"/>
    <col min="8" max="9" width="11.75390625" style="1" customWidth="1"/>
    <col min="10" max="10" width="9.00390625" style="1" customWidth="1"/>
    <col min="11" max="16384" width="9.125" style="1" customWidth="1"/>
  </cols>
  <sheetData>
    <row r="1" s="47" customFormat="1" ht="12.75">
      <c r="A1" s="98"/>
    </row>
    <row r="2" spans="1:16" s="128" customFormat="1" ht="15.75">
      <c r="A2" s="308" t="s">
        <v>316</v>
      </c>
      <c r="B2" s="309"/>
      <c r="C2" s="309"/>
      <c r="D2" s="309"/>
      <c r="E2" s="309"/>
      <c r="F2" s="309"/>
      <c r="G2" s="309"/>
      <c r="H2" s="309"/>
      <c r="I2" s="309"/>
      <c r="J2" s="5"/>
      <c r="K2" s="4"/>
      <c r="L2" s="5"/>
      <c r="M2" s="4"/>
      <c r="N2" s="4"/>
      <c r="O2" s="4"/>
      <c r="P2" s="4"/>
    </row>
    <row r="3" spans="1:16" s="128" customFormat="1" ht="15.75">
      <c r="A3" s="84"/>
      <c r="B3" s="84"/>
      <c r="C3" s="84"/>
      <c r="D3" s="84"/>
      <c r="E3" s="84"/>
      <c r="F3" s="84"/>
      <c r="G3" s="84"/>
      <c r="H3" s="85"/>
      <c r="I3" s="86"/>
      <c r="J3" s="5"/>
      <c r="K3" s="4"/>
      <c r="L3" s="5"/>
      <c r="M3" s="4"/>
      <c r="N3" s="4"/>
      <c r="O3" s="4"/>
      <c r="P3" s="4"/>
    </row>
    <row r="4" spans="1:9" s="47" customFormat="1" ht="15.75">
      <c r="A4" s="310" t="s">
        <v>75</v>
      </c>
      <c r="B4" s="311"/>
      <c r="C4" s="311"/>
      <c r="D4" s="311"/>
      <c r="E4" s="311"/>
      <c r="F4" s="311"/>
      <c r="G4" s="311"/>
      <c r="H4" s="311"/>
      <c r="I4" s="311"/>
    </row>
    <row r="5" s="47" customFormat="1" ht="13.5" thickBot="1">
      <c r="A5" s="98"/>
    </row>
    <row r="6" spans="1:11" ht="36">
      <c r="A6" s="102" t="s">
        <v>19</v>
      </c>
      <c r="B6" s="314" t="s">
        <v>1</v>
      </c>
      <c r="C6" s="103" t="s">
        <v>174</v>
      </c>
      <c r="D6" s="100" t="s">
        <v>18</v>
      </c>
      <c r="E6" s="100" t="s">
        <v>175</v>
      </c>
      <c r="F6" s="100" t="s">
        <v>176</v>
      </c>
      <c r="G6" s="100" t="s">
        <v>177</v>
      </c>
      <c r="H6" s="48" t="s">
        <v>67</v>
      </c>
      <c r="I6" s="101" t="s">
        <v>9</v>
      </c>
      <c r="J6" s="47"/>
      <c r="K6" s="46"/>
    </row>
    <row r="7" spans="1:11" ht="13.5" thickBot="1">
      <c r="A7" s="118" t="s">
        <v>8</v>
      </c>
      <c r="B7" s="315"/>
      <c r="C7" s="120" t="s">
        <v>178</v>
      </c>
      <c r="D7" s="312" t="s">
        <v>216</v>
      </c>
      <c r="E7" s="313"/>
      <c r="F7" s="121" t="s">
        <v>76</v>
      </c>
      <c r="G7" s="121" t="s">
        <v>20</v>
      </c>
      <c r="H7" s="119" t="s">
        <v>140</v>
      </c>
      <c r="I7" s="122" t="s">
        <v>77</v>
      </c>
      <c r="J7" s="87"/>
      <c r="K7" s="46"/>
    </row>
    <row r="8" spans="1:9" ht="12.75">
      <c r="A8" s="183" t="s">
        <v>180</v>
      </c>
      <c r="B8" s="301">
        <v>30000</v>
      </c>
      <c r="C8" s="153">
        <v>19.5</v>
      </c>
      <c r="D8" s="154">
        <v>4598</v>
      </c>
      <c r="E8" s="154">
        <v>0</v>
      </c>
      <c r="F8" s="154">
        <v>11357</v>
      </c>
      <c r="G8" s="154">
        <v>177</v>
      </c>
      <c r="H8" s="154">
        <v>0</v>
      </c>
      <c r="I8" s="155">
        <f>D8+F8+H8</f>
        <v>15955</v>
      </c>
    </row>
    <row r="9" spans="1:9" ht="12.75">
      <c r="A9" s="177" t="s">
        <v>181</v>
      </c>
      <c r="B9" s="298"/>
      <c r="C9" s="156">
        <v>36</v>
      </c>
      <c r="D9" s="299" t="s">
        <v>26</v>
      </c>
      <c r="E9" s="299"/>
      <c r="F9" s="157" t="s">
        <v>26</v>
      </c>
      <c r="G9" s="157" t="s">
        <v>26</v>
      </c>
      <c r="H9" s="157" t="s">
        <v>26</v>
      </c>
      <c r="I9" s="152" t="s">
        <v>26</v>
      </c>
    </row>
    <row r="10" spans="1:9" ht="12.75">
      <c r="A10" s="176" t="s">
        <v>148</v>
      </c>
      <c r="B10" s="298">
        <v>39141</v>
      </c>
      <c r="C10" s="156">
        <v>15.9</v>
      </c>
      <c r="D10" s="151">
        <v>583</v>
      </c>
      <c r="E10" s="151">
        <v>0</v>
      </c>
      <c r="F10" s="151">
        <v>24596</v>
      </c>
      <c r="G10" s="151">
        <v>0</v>
      </c>
      <c r="H10" s="151">
        <v>0</v>
      </c>
      <c r="I10" s="152">
        <f>D10+F10+H10</f>
        <v>25179</v>
      </c>
    </row>
    <row r="11" spans="1:9" ht="12.75">
      <c r="A11" s="177" t="s">
        <v>124</v>
      </c>
      <c r="B11" s="298"/>
      <c r="C11" s="156" t="s">
        <v>26</v>
      </c>
      <c r="D11" s="299" t="s">
        <v>26</v>
      </c>
      <c r="E11" s="299"/>
      <c r="F11" s="157" t="s">
        <v>26</v>
      </c>
      <c r="G11" s="157" t="s">
        <v>26</v>
      </c>
      <c r="H11" s="157" t="s">
        <v>26</v>
      </c>
      <c r="I11" s="152" t="s">
        <v>26</v>
      </c>
    </row>
    <row r="12" spans="1:9" ht="12.75">
      <c r="A12" s="176" t="s">
        <v>142</v>
      </c>
      <c r="B12" s="298">
        <v>272553</v>
      </c>
      <c r="C12" s="156">
        <v>10</v>
      </c>
      <c r="D12" s="151">
        <v>1859</v>
      </c>
      <c r="E12" s="151">
        <v>1</v>
      </c>
      <c r="F12" s="151">
        <v>183910</v>
      </c>
      <c r="G12" s="151">
        <v>0</v>
      </c>
      <c r="H12" s="151">
        <v>0</v>
      </c>
      <c r="I12" s="152">
        <f>D12+F12+H12</f>
        <v>185769</v>
      </c>
    </row>
    <row r="13" spans="1:9" ht="12.75">
      <c r="A13" s="177" t="s">
        <v>128</v>
      </c>
      <c r="B13" s="298"/>
      <c r="C13" s="156" t="s">
        <v>26</v>
      </c>
      <c r="D13" s="299" t="s">
        <v>26</v>
      </c>
      <c r="E13" s="299"/>
      <c r="F13" s="157" t="s">
        <v>26</v>
      </c>
      <c r="G13" s="157" t="s">
        <v>26</v>
      </c>
      <c r="H13" s="157" t="s">
        <v>26</v>
      </c>
      <c r="I13" s="152" t="s">
        <v>26</v>
      </c>
    </row>
    <row r="14" spans="1:9" ht="12.75">
      <c r="A14" s="176" t="s">
        <v>141</v>
      </c>
      <c r="B14" s="298">
        <v>122766</v>
      </c>
      <c r="C14" s="156">
        <v>10</v>
      </c>
      <c r="D14" s="151">
        <v>938</v>
      </c>
      <c r="E14" s="151">
        <v>4</v>
      </c>
      <c r="F14" s="151">
        <v>85891</v>
      </c>
      <c r="G14" s="151">
        <v>393</v>
      </c>
      <c r="H14" s="151">
        <v>0</v>
      </c>
      <c r="I14" s="152">
        <f>D14+F14+H14</f>
        <v>86829</v>
      </c>
    </row>
    <row r="15" spans="1:9" ht="12.75">
      <c r="A15" s="177" t="s">
        <v>227</v>
      </c>
      <c r="B15" s="298"/>
      <c r="C15" s="156">
        <v>16</v>
      </c>
      <c r="D15" s="299" t="s">
        <v>26</v>
      </c>
      <c r="E15" s="299"/>
      <c r="F15" s="157" t="s">
        <v>26</v>
      </c>
      <c r="G15" s="157" t="s">
        <v>26</v>
      </c>
      <c r="H15" s="157" t="s">
        <v>26</v>
      </c>
      <c r="I15" s="152" t="s">
        <v>26</v>
      </c>
    </row>
    <row r="16" spans="1:9" ht="12.75">
      <c r="A16" s="176" t="s">
        <v>257</v>
      </c>
      <c r="B16" s="298">
        <v>30850</v>
      </c>
      <c r="C16" s="156">
        <v>23</v>
      </c>
      <c r="D16" s="151">
        <v>844</v>
      </c>
      <c r="E16" s="151">
        <v>0</v>
      </c>
      <c r="F16" s="151">
        <v>15737</v>
      </c>
      <c r="G16" s="151">
        <v>157</v>
      </c>
      <c r="H16" s="151">
        <v>403</v>
      </c>
      <c r="I16" s="152">
        <f>D16+F16+H16</f>
        <v>16984</v>
      </c>
    </row>
    <row r="17" spans="1:9" ht="12.75">
      <c r="A17" s="177" t="s">
        <v>258</v>
      </c>
      <c r="B17" s="298"/>
      <c r="C17" s="156">
        <v>35</v>
      </c>
      <c r="D17" s="299" t="s">
        <v>26</v>
      </c>
      <c r="E17" s="299"/>
      <c r="F17" s="157" t="s">
        <v>26</v>
      </c>
      <c r="G17" s="157" t="s">
        <v>26</v>
      </c>
      <c r="H17" s="157" t="s">
        <v>26</v>
      </c>
      <c r="I17" s="152" t="s">
        <v>26</v>
      </c>
    </row>
    <row r="18" spans="1:9" ht="12.75">
      <c r="A18" s="176" t="s">
        <v>80</v>
      </c>
      <c r="B18" s="298">
        <v>30060</v>
      </c>
      <c r="C18" s="156">
        <v>40</v>
      </c>
      <c r="D18" s="151">
        <v>15432</v>
      </c>
      <c r="E18" s="151">
        <v>236</v>
      </c>
      <c r="F18" s="151">
        <v>3206</v>
      </c>
      <c r="G18" s="151">
        <v>60</v>
      </c>
      <c r="H18" s="151">
        <v>3016</v>
      </c>
      <c r="I18" s="152">
        <f>D18+F18+H18</f>
        <v>21654</v>
      </c>
    </row>
    <row r="19" spans="1:9" ht="12.75">
      <c r="A19" s="177" t="s">
        <v>125</v>
      </c>
      <c r="B19" s="298"/>
      <c r="C19" s="156">
        <v>55</v>
      </c>
      <c r="D19" s="299" t="s">
        <v>26</v>
      </c>
      <c r="E19" s="299"/>
      <c r="F19" s="157" t="s">
        <v>26</v>
      </c>
      <c r="G19" s="157" t="s">
        <v>26</v>
      </c>
      <c r="H19" s="157" t="s">
        <v>26</v>
      </c>
      <c r="I19" s="152" t="s">
        <v>26</v>
      </c>
    </row>
    <row r="20" spans="1:9" s="127" customFormat="1" ht="12.75">
      <c r="A20" s="176" t="s">
        <v>81</v>
      </c>
      <c r="B20" s="298">
        <v>29829</v>
      </c>
      <c r="C20" s="156">
        <v>39</v>
      </c>
      <c r="D20" s="151">
        <v>10618</v>
      </c>
      <c r="E20" s="151">
        <v>90</v>
      </c>
      <c r="F20" s="151">
        <v>3468</v>
      </c>
      <c r="G20" s="151">
        <v>14</v>
      </c>
      <c r="H20" s="151">
        <v>8789</v>
      </c>
      <c r="I20" s="152">
        <f>D20+F20+H20</f>
        <v>22875</v>
      </c>
    </row>
    <row r="21" spans="1:9" s="127" customFormat="1" ht="12.75">
      <c r="A21" s="177" t="s">
        <v>126</v>
      </c>
      <c r="B21" s="298"/>
      <c r="C21" s="156">
        <v>59</v>
      </c>
      <c r="D21" s="299" t="s">
        <v>26</v>
      </c>
      <c r="E21" s="299"/>
      <c r="F21" s="151">
        <v>604</v>
      </c>
      <c r="G21" s="151">
        <v>45</v>
      </c>
      <c r="H21" s="151">
        <f>F21+G21</f>
        <v>649</v>
      </c>
      <c r="I21" s="152">
        <f>I20+H21</f>
        <v>23524</v>
      </c>
    </row>
    <row r="22" spans="1:9" ht="12.75">
      <c r="A22" s="176" t="s">
        <v>82</v>
      </c>
      <c r="B22" s="298">
        <v>200015</v>
      </c>
      <c r="C22" s="156">
        <v>19.5</v>
      </c>
      <c r="D22" s="151">
        <v>4309</v>
      </c>
      <c r="E22" s="151">
        <v>13</v>
      </c>
      <c r="F22" s="151">
        <v>136410</v>
      </c>
      <c r="G22" s="151">
        <v>160</v>
      </c>
      <c r="H22" s="151">
        <v>0</v>
      </c>
      <c r="I22" s="152">
        <f>D22+F22+H22</f>
        <v>140719</v>
      </c>
    </row>
    <row r="23" spans="1:9" ht="12.75">
      <c r="A23" s="177" t="s">
        <v>227</v>
      </c>
      <c r="B23" s="298"/>
      <c r="C23" s="156">
        <v>28</v>
      </c>
      <c r="D23" s="299" t="s">
        <v>26</v>
      </c>
      <c r="E23" s="299"/>
      <c r="F23" s="157" t="s">
        <v>26</v>
      </c>
      <c r="G23" s="157" t="s">
        <v>26</v>
      </c>
      <c r="H23" s="157" t="s">
        <v>26</v>
      </c>
      <c r="I23" s="152" t="s">
        <v>26</v>
      </c>
    </row>
    <row r="24" spans="1:9" s="127" customFormat="1" ht="12.75">
      <c r="A24" s="176" t="s">
        <v>83</v>
      </c>
      <c r="B24" s="298">
        <v>48917</v>
      </c>
      <c r="C24" s="156">
        <v>32</v>
      </c>
      <c r="D24" s="151">
        <v>7910</v>
      </c>
      <c r="E24" s="151">
        <v>5</v>
      </c>
      <c r="F24" s="151">
        <v>18175</v>
      </c>
      <c r="G24" s="151">
        <v>72</v>
      </c>
      <c r="H24" s="151">
        <v>6535</v>
      </c>
      <c r="I24" s="152">
        <f>D24+F24+H24</f>
        <v>32620</v>
      </c>
    </row>
    <row r="25" spans="1:9" s="127" customFormat="1" ht="12.75">
      <c r="A25" s="177" t="s">
        <v>127</v>
      </c>
      <c r="B25" s="298"/>
      <c r="C25" s="156">
        <v>48</v>
      </c>
      <c r="D25" s="299" t="s">
        <v>26</v>
      </c>
      <c r="E25" s="299"/>
      <c r="F25" s="151">
        <v>0</v>
      </c>
      <c r="G25" s="151">
        <v>998</v>
      </c>
      <c r="H25" s="151">
        <f>F25+G25</f>
        <v>998</v>
      </c>
      <c r="I25" s="152">
        <f>I24+H25</f>
        <v>33618</v>
      </c>
    </row>
    <row r="26" spans="1:9" ht="12.75">
      <c r="A26" s="176" t="s">
        <v>149</v>
      </c>
      <c r="B26" s="298">
        <v>132750</v>
      </c>
      <c r="C26" s="156">
        <v>10</v>
      </c>
      <c r="D26" s="151">
        <v>520</v>
      </c>
      <c r="E26" s="151">
        <v>4</v>
      </c>
      <c r="F26" s="151">
        <v>96460</v>
      </c>
      <c r="G26" s="151">
        <v>1102</v>
      </c>
      <c r="H26" s="151">
        <v>0</v>
      </c>
      <c r="I26" s="152">
        <f>D26+F26+H26</f>
        <v>96980</v>
      </c>
    </row>
    <row r="27" spans="1:9" ht="12.75">
      <c r="A27" s="177" t="s">
        <v>136</v>
      </c>
      <c r="B27" s="298"/>
      <c r="C27" s="156">
        <v>17.9</v>
      </c>
      <c r="D27" s="299" t="s">
        <v>26</v>
      </c>
      <c r="E27" s="299"/>
      <c r="F27" s="157" t="s">
        <v>26</v>
      </c>
      <c r="G27" s="157" t="s">
        <v>26</v>
      </c>
      <c r="H27" s="157" t="s">
        <v>26</v>
      </c>
      <c r="I27" s="152" t="s">
        <v>26</v>
      </c>
    </row>
    <row r="28" spans="1:9" ht="12.75">
      <c r="A28" s="176" t="s">
        <v>84</v>
      </c>
      <c r="B28" s="298">
        <v>343632</v>
      </c>
      <c r="C28" s="156">
        <v>12</v>
      </c>
      <c r="D28" s="151">
        <v>619</v>
      </c>
      <c r="E28" s="151">
        <v>1</v>
      </c>
      <c r="F28" s="151">
        <v>243357</v>
      </c>
      <c r="G28" s="151">
        <v>298</v>
      </c>
      <c r="H28" s="151">
        <v>718</v>
      </c>
      <c r="I28" s="152">
        <f>D28+F28+H28</f>
        <v>244694</v>
      </c>
    </row>
    <row r="29" spans="1:9" ht="12.75">
      <c r="A29" s="177" t="s">
        <v>128</v>
      </c>
      <c r="B29" s="298"/>
      <c r="C29" s="156">
        <v>19.5</v>
      </c>
      <c r="D29" s="299" t="s">
        <v>26</v>
      </c>
      <c r="E29" s="299"/>
      <c r="F29" s="157" t="s">
        <v>26</v>
      </c>
      <c r="G29" s="157" t="s">
        <v>26</v>
      </c>
      <c r="H29" s="157" t="s">
        <v>26</v>
      </c>
      <c r="I29" s="152" t="s">
        <v>26</v>
      </c>
    </row>
    <row r="30" spans="1:9" ht="12.75">
      <c r="A30" s="176" t="s">
        <v>212</v>
      </c>
      <c r="B30" s="298">
        <v>68202</v>
      </c>
      <c r="C30" s="156">
        <v>10</v>
      </c>
      <c r="D30" s="151">
        <v>33</v>
      </c>
      <c r="E30" s="151">
        <v>0</v>
      </c>
      <c r="F30" s="151">
        <v>41663</v>
      </c>
      <c r="G30" s="151">
        <v>0</v>
      </c>
      <c r="H30" s="151">
        <v>100</v>
      </c>
      <c r="I30" s="152">
        <f>D30+F30+H30</f>
        <v>41796</v>
      </c>
    </row>
    <row r="31" spans="1:9" ht="12.75">
      <c r="A31" s="177" t="s">
        <v>128</v>
      </c>
      <c r="B31" s="298"/>
      <c r="C31" s="156" t="s">
        <v>26</v>
      </c>
      <c r="D31" s="299" t="s">
        <v>26</v>
      </c>
      <c r="E31" s="299"/>
      <c r="F31" s="157" t="s">
        <v>26</v>
      </c>
      <c r="G31" s="157" t="s">
        <v>26</v>
      </c>
      <c r="H31" s="157" t="s">
        <v>26</v>
      </c>
      <c r="I31" s="152" t="s">
        <v>26</v>
      </c>
    </row>
    <row r="32" spans="1:9" s="127" customFormat="1" ht="12.75">
      <c r="A32" s="176" t="s">
        <v>85</v>
      </c>
      <c r="B32" s="298">
        <v>21600</v>
      </c>
      <c r="C32" s="156">
        <v>28</v>
      </c>
      <c r="D32" s="151">
        <v>0</v>
      </c>
      <c r="E32" s="151">
        <v>0</v>
      </c>
      <c r="F32" s="151">
        <v>11755</v>
      </c>
      <c r="G32" s="151">
        <v>0</v>
      </c>
      <c r="H32" s="151">
        <v>0</v>
      </c>
      <c r="I32" s="152">
        <f>D32+F32+H32</f>
        <v>11755</v>
      </c>
    </row>
    <row r="33" spans="1:9" s="127" customFormat="1" ht="12.75">
      <c r="A33" s="177" t="s">
        <v>129</v>
      </c>
      <c r="B33" s="298"/>
      <c r="C33" s="156" t="s">
        <v>26</v>
      </c>
      <c r="D33" s="299" t="s">
        <v>26</v>
      </c>
      <c r="E33" s="299"/>
      <c r="F33" s="151">
        <v>6965</v>
      </c>
      <c r="G33" s="156" t="s">
        <v>26</v>
      </c>
      <c r="H33" s="151">
        <f>F33</f>
        <v>6965</v>
      </c>
      <c r="I33" s="152" t="s">
        <v>26</v>
      </c>
    </row>
    <row r="34" spans="1:9" ht="12.75">
      <c r="A34" s="176" t="s">
        <v>150</v>
      </c>
      <c r="B34" s="298">
        <v>283814</v>
      </c>
      <c r="C34" s="156">
        <v>14</v>
      </c>
      <c r="D34" s="151">
        <v>639</v>
      </c>
      <c r="E34" s="151">
        <v>0</v>
      </c>
      <c r="F34" s="151">
        <v>202275</v>
      </c>
      <c r="G34" s="151">
        <v>826</v>
      </c>
      <c r="H34" s="151">
        <v>0</v>
      </c>
      <c r="I34" s="152">
        <f>D34+F34+H34</f>
        <v>202914</v>
      </c>
    </row>
    <row r="35" spans="1:9" ht="12.75">
      <c r="A35" s="177" t="s">
        <v>227</v>
      </c>
      <c r="B35" s="298"/>
      <c r="C35" s="156">
        <v>19</v>
      </c>
      <c r="D35" s="299" t="s">
        <v>26</v>
      </c>
      <c r="E35" s="299"/>
      <c r="F35" s="157" t="s">
        <v>26</v>
      </c>
      <c r="G35" s="157" t="s">
        <v>26</v>
      </c>
      <c r="H35" s="157" t="s">
        <v>26</v>
      </c>
      <c r="I35" s="152" t="s">
        <v>26</v>
      </c>
    </row>
    <row r="36" spans="1:9" s="127" customFormat="1" ht="12.75">
      <c r="A36" s="176" t="s">
        <v>86</v>
      </c>
      <c r="B36" s="298">
        <v>20726</v>
      </c>
      <c r="C36" s="156">
        <v>36</v>
      </c>
      <c r="D36" s="151">
        <v>4439</v>
      </c>
      <c r="E36" s="151">
        <v>0</v>
      </c>
      <c r="F36" s="151">
        <v>533</v>
      </c>
      <c r="G36" s="151">
        <v>4</v>
      </c>
      <c r="H36" s="151">
        <v>10773</v>
      </c>
      <c r="I36" s="152">
        <f>D36+F36+H36</f>
        <v>15745</v>
      </c>
    </row>
    <row r="37" spans="1:9" s="127" customFormat="1" ht="12.75">
      <c r="A37" s="177" t="s">
        <v>130</v>
      </c>
      <c r="B37" s="298"/>
      <c r="C37" s="156">
        <v>50</v>
      </c>
      <c r="D37" s="299" t="s">
        <v>26</v>
      </c>
      <c r="E37" s="299"/>
      <c r="F37" s="151">
        <v>0</v>
      </c>
      <c r="G37" s="151">
        <v>427</v>
      </c>
      <c r="H37" s="151">
        <f>F37+G37</f>
        <v>427</v>
      </c>
      <c r="I37" s="152">
        <f>I36+H37</f>
        <v>16172</v>
      </c>
    </row>
    <row r="38" spans="1:9" s="126" customFormat="1" ht="12.75">
      <c r="A38" s="176" t="s">
        <v>87</v>
      </c>
      <c r="B38" s="298">
        <v>112361</v>
      </c>
      <c r="C38" s="156">
        <v>21</v>
      </c>
      <c r="D38" s="151">
        <v>6355</v>
      </c>
      <c r="E38" s="151">
        <v>1</v>
      </c>
      <c r="F38" s="151">
        <v>71115</v>
      </c>
      <c r="G38" s="151">
        <v>0</v>
      </c>
      <c r="H38" s="151">
        <v>0</v>
      </c>
      <c r="I38" s="152">
        <f>D38+F38+H38</f>
        <v>77470</v>
      </c>
    </row>
    <row r="39" spans="1:9" s="126" customFormat="1" ht="12.75">
      <c r="A39" s="177" t="s">
        <v>124</v>
      </c>
      <c r="B39" s="298"/>
      <c r="C39" s="156" t="s">
        <v>26</v>
      </c>
      <c r="D39" s="299" t="s">
        <v>26</v>
      </c>
      <c r="E39" s="299"/>
      <c r="F39" s="151" t="s">
        <v>26</v>
      </c>
      <c r="G39" s="151" t="s">
        <v>26</v>
      </c>
      <c r="H39" s="151" t="s">
        <v>26</v>
      </c>
      <c r="I39" s="152" t="s">
        <v>26</v>
      </c>
    </row>
    <row r="40" spans="1:9" s="126" customFormat="1" ht="12.75">
      <c r="A40" s="176" t="s">
        <v>222</v>
      </c>
      <c r="B40" s="298">
        <v>5737</v>
      </c>
      <c r="C40" s="156">
        <v>21</v>
      </c>
      <c r="D40" s="151">
        <v>79</v>
      </c>
      <c r="E40" s="151">
        <v>0</v>
      </c>
      <c r="F40" s="151">
        <v>2938</v>
      </c>
      <c r="G40" s="151">
        <v>0</v>
      </c>
      <c r="H40" s="151">
        <v>0</v>
      </c>
      <c r="I40" s="152">
        <f>D40+F40+H40</f>
        <v>3017</v>
      </c>
    </row>
    <row r="41" spans="1:9" s="126" customFormat="1" ht="12.75">
      <c r="A41" s="177" t="s">
        <v>124</v>
      </c>
      <c r="B41" s="298"/>
      <c r="C41" s="156" t="s">
        <v>26</v>
      </c>
      <c r="D41" s="299" t="s">
        <v>26</v>
      </c>
      <c r="E41" s="299"/>
      <c r="F41" s="151" t="s">
        <v>26</v>
      </c>
      <c r="G41" s="151" t="s">
        <v>26</v>
      </c>
      <c r="H41" s="151" t="s">
        <v>26</v>
      </c>
      <c r="I41" s="152" t="s">
        <v>26</v>
      </c>
    </row>
    <row r="42" spans="1:9" s="126" customFormat="1" ht="12.75">
      <c r="A42" s="176" t="s">
        <v>318</v>
      </c>
      <c r="B42" s="298">
        <v>5000</v>
      </c>
      <c r="C42" s="156">
        <v>79</v>
      </c>
      <c r="D42" s="151">
        <v>0</v>
      </c>
      <c r="E42" s="151">
        <v>0</v>
      </c>
      <c r="F42" s="151">
        <v>1995</v>
      </c>
      <c r="G42" s="151">
        <v>0</v>
      </c>
      <c r="H42" s="151">
        <v>0</v>
      </c>
      <c r="I42" s="152">
        <f>D42+F42+H42</f>
        <v>1995</v>
      </c>
    </row>
    <row r="43" spans="1:9" s="126" customFormat="1" ht="12.75">
      <c r="A43" s="177" t="s">
        <v>124</v>
      </c>
      <c r="B43" s="298"/>
      <c r="C43" s="156" t="s">
        <v>26</v>
      </c>
      <c r="D43" s="299" t="s">
        <v>26</v>
      </c>
      <c r="E43" s="299"/>
      <c r="F43" s="151" t="s">
        <v>26</v>
      </c>
      <c r="G43" s="151" t="s">
        <v>26</v>
      </c>
      <c r="H43" s="151" t="s">
        <v>26</v>
      </c>
      <c r="I43" s="152" t="s">
        <v>26</v>
      </c>
    </row>
    <row r="44" spans="1:9" s="126" customFormat="1" ht="12.75">
      <c r="A44" s="176" t="s">
        <v>223</v>
      </c>
      <c r="B44" s="298">
        <f>B38+B42+B40</f>
        <v>123098</v>
      </c>
      <c r="C44" s="156" t="s">
        <v>26</v>
      </c>
      <c r="D44" s="151">
        <f aca="true" t="shared" si="0" ref="D44:I44">D38+D42+D40</f>
        <v>6434</v>
      </c>
      <c r="E44" s="151">
        <f t="shared" si="0"/>
        <v>1</v>
      </c>
      <c r="F44" s="151">
        <f t="shared" si="0"/>
        <v>76048</v>
      </c>
      <c r="G44" s="151">
        <f t="shared" si="0"/>
        <v>0</v>
      </c>
      <c r="H44" s="151">
        <f t="shared" si="0"/>
        <v>0</v>
      </c>
      <c r="I44" s="152">
        <f t="shared" si="0"/>
        <v>82482</v>
      </c>
    </row>
    <row r="45" spans="1:9" s="126" customFormat="1" ht="12.75">
      <c r="A45" s="177" t="s">
        <v>124</v>
      </c>
      <c r="B45" s="298"/>
      <c r="C45" s="156" t="s">
        <v>26</v>
      </c>
      <c r="D45" s="299" t="s">
        <v>26</v>
      </c>
      <c r="E45" s="299"/>
      <c r="F45" s="151" t="s">
        <v>26</v>
      </c>
      <c r="G45" s="151" t="s">
        <v>26</v>
      </c>
      <c r="H45" s="151" t="s">
        <v>26</v>
      </c>
      <c r="I45" s="152" t="s">
        <v>26</v>
      </c>
    </row>
    <row r="46" spans="1:9" s="126" customFormat="1" ht="12.75">
      <c r="A46" s="176" t="s">
        <v>274</v>
      </c>
      <c r="B46" s="298">
        <v>75992</v>
      </c>
      <c r="C46" s="156">
        <v>35</v>
      </c>
      <c r="D46" s="151">
        <v>9626</v>
      </c>
      <c r="E46" s="151">
        <v>307</v>
      </c>
      <c r="F46" s="151">
        <v>35145</v>
      </c>
      <c r="G46" s="151">
        <v>1502</v>
      </c>
      <c r="H46" s="151">
        <v>60</v>
      </c>
      <c r="I46" s="152">
        <f>D46+F46+H46</f>
        <v>44831</v>
      </c>
    </row>
    <row r="47" spans="1:9" s="126" customFormat="1" ht="12.75">
      <c r="A47" s="177" t="s">
        <v>128</v>
      </c>
      <c r="B47" s="298"/>
      <c r="C47" s="156">
        <v>52</v>
      </c>
      <c r="D47" s="299" t="s">
        <v>26</v>
      </c>
      <c r="E47" s="299"/>
      <c r="F47" s="151" t="s">
        <v>26</v>
      </c>
      <c r="G47" s="151" t="s">
        <v>26</v>
      </c>
      <c r="H47" s="151" t="s">
        <v>26</v>
      </c>
      <c r="I47" s="152" t="s">
        <v>26</v>
      </c>
    </row>
    <row r="48" spans="1:9" s="126" customFormat="1" ht="12.75">
      <c r="A48" s="176" t="s">
        <v>242</v>
      </c>
      <c r="B48" s="298">
        <v>2655</v>
      </c>
      <c r="C48" s="156">
        <v>110</v>
      </c>
      <c r="D48" s="151">
        <v>0</v>
      </c>
      <c r="E48" s="151">
        <v>0</v>
      </c>
      <c r="F48" s="151">
        <v>913</v>
      </c>
      <c r="G48" s="151">
        <v>0</v>
      </c>
      <c r="H48" s="151">
        <v>0</v>
      </c>
      <c r="I48" s="152">
        <f>D48+F48+H48</f>
        <v>913</v>
      </c>
    </row>
    <row r="49" spans="1:9" s="126" customFormat="1" ht="12.75">
      <c r="A49" s="177" t="s">
        <v>128</v>
      </c>
      <c r="B49" s="298"/>
      <c r="C49" s="156" t="s">
        <v>26</v>
      </c>
      <c r="D49" s="299" t="s">
        <v>26</v>
      </c>
      <c r="E49" s="299"/>
      <c r="F49" s="151" t="s">
        <v>26</v>
      </c>
      <c r="G49" s="151" t="s">
        <v>26</v>
      </c>
      <c r="H49" s="151" t="s">
        <v>26</v>
      </c>
      <c r="I49" s="152" t="s">
        <v>26</v>
      </c>
    </row>
    <row r="50" spans="1:9" s="126" customFormat="1" ht="12.75">
      <c r="A50" s="176" t="s">
        <v>243</v>
      </c>
      <c r="B50" s="298">
        <f>B46+B48</f>
        <v>78647</v>
      </c>
      <c r="C50" s="156" t="s">
        <v>26</v>
      </c>
      <c r="D50" s="151">
        <f aca="true" t="shared" si="1" ref="D50:I50">D46+D48</f>
        <v>9626</v>
      </c>
      <c r="E50" s="151">
        <f t="shared" si="1"/>
        <v>307</v>
      </c>
      <c r="F50" s="151">
        <f t="shared" si="1"/>
        <v>36058</v>
      </c>
      <c r="G50" s="151">
        <f t="shared" si="1"/>
        <v>1502</v>
      </c>
      <c r="H50" s="151">
        <f t="shared" si="1"/>
        <v>60</v>
      </c>
      <c r="I50" s="152">
        <f t="shared" si="1"/>
        <v>45744</v>
      </c>
    </row>
    <row r="51" spans="1:9" s="126" customFormat="1" ht="12.75">
      <c r="A51" s="177" t="s">
        <v>128</v>
      </c>
      <c r="B51" s="298"/>
      <c r="C51" s="156" t="s">
        <v>26</v>
      </c>
      <c r="D51" s="299" t="s">
        <v>26</v>
      </c>
      <c r="E51" s="299"/>
      <c r="F51" s="151" t="s">
        <v>26</v>
      </c>
      <c r="G51" s="151" t="s">
        <v>26</v>
      </c>
      <c r="H51" s="151" t="s">
        <v>26</v>
      </c>
      <c r="I51" s="152" t="s">
        <v>26</v>
      </c>
    </row>
    <row r="52" spans="1:9" s="123" customFormat="1" ht="12.75">
      <c r="A52" s="176" t="s">
        <v>313</v>
      </c>
      <c r="B52" s="298">
        <v>41065</v>
      </c>
      <c r="C52" s="156">
        <v>35</v>
      </c>
      <c r="D52" s="151">
        <v>9135</v>
      </c>
      <c r="E52" s="151">
        <v>321</v>
      </c>
      <c r="F52" s="218">
        <v>16404</v>
      </c>
      <c r="G52" s="218">
        <v>357</v>
      </c>
      <c r="H52" s="151">
        <v>500</v>
      </c>
      <c r="I52" s="200">
        <f>D52+F52+H52+D53</f>
        <v>26315</v>
      </c>
    </row>
    <row r="53" spans="1:9" s="123" customFormat="1" ht="12.75">
      <c r="A53" s="177" t="s">
        <v>290</v>
      </c>
      <c r="B53" s="298"/>
      <c r="C53" s="156">
        <v>50</v>
      </c>
      <c r="D53" s="299">
        <v>276</v>
      </c>
      <c r="E53" s="299"/>
      <c r="F53" s="151">
        <v>0</v>
      </c>
      <c r="G53" s="151" t="s">
        <v>26</v>
      </c>
      <c r="H53" s="151">
        <f>F53</f>
        <v>0</v>
      </c>
      <c r="I53" s="200">
        <f>I52+H53</f>
        <v>26315</v>
      </c>
    </row>
    <row r="54" spans="1:9" s="127" customFormat="1" ht="12.75">
      <c r="A54" s="176" t="s">
        <v>294</v>
      </c>
      <c r="B54" s="298">
        <v>375</v>
      </c>
      <c r="C54" s="156">
        <v>250</v>
      </c>
      <c r="D54" s="151">
        <v>0</v>
      </c>
      <c r="E54" s="151">
        <v>0</v>
      </c>
      <c r="F54" s="151">
        <v>116</v>
      </c>
      <c r="G54" s="151">
        <v>0</v>
      </c>
      <c r="H54" s="151">
        <v>0</v>
      </c>
      <c r="I54" s="152">
        <f>D54+F54+H54+D55</f>
        <v>116</v>
      </c>
    </row>
    <row r="55" spans="1:9" s="127" customFormat="1" ht="12.75">
      <c r="A55" s="177" t="s">
        <v>290</v>
      </c>
      <c r="B55" s="298"/>
      <c r="C55" s="158" t="s">
        <v>292</v>
      </c>
      <c r="D55" s="299">
        <v>0</v>
      </c>
      <c r="E55" s="299"/>
      <c r="F55" s="151">
        <v>0</v>
      </c>
      <c r="G55" s="151" t="s">
        <v>26</v>
      </c>
      <c r="H55" s="151">
        <f>F55</f>
        <v>0</v>
      </c>
      <c r="I55" s="152">
        <f>I54+H55</f>
        <v>116</v>
      </c>
    </row>
    <row r="56" spans="1:9" s="127" customFormat="1" ht="12.75">
      <c r="A56" s="176" t="s">
        <v>295</v>
      </c>
      <c r="B56" s="298">
        <f>B52+B54</f>
        <v>41440</v>
      </c>
      <c r="C56" s="158" t="s">
        <v>292</v>
      </c>
      <c r="D56" s="151">
        <f>D52+D54</f>
        <v>9135</v>
      </c>
      <c r="E56" s="151">
        <f>E52+E54</f>
        <v>321</v>
      </c>
      <c r="F56" s="151">
        <f>F52+F54</f>
        <v>16520</v>
      </c>
      <c r="G56" s="151">
        <f>G52+G54</f>
        <v>357</v>
      </c>
      <c r="H56" s="151">
        <f>H52+H54</f>
        <v>500</v>
      </c>
      <c r="I56" s="228">
        <f>D56+F56+H56+D57</f>
        <v>26431</v>
      </c>
    </row>
    <row r="57" spans="1:9" s="127" customFormat="1" ht="12.75">
      <c r="A57" s="177" t="s">
        <v>290</v>
      </c>
      <c r="B57" s="298"/>
      <c r="C57" s="158" t="s">
        <v>292</v>
      </c>
      <c r="D57" s="299">
        <f>D53+D55</f>
        <v>276</v>
      </c>
      <c r="E57" s="299"/>
      <c r="F57" s="151">
        <f>F53+F55</f>
        <v>0</v>
      </c>
      <c r="G57" s="151" t="s">
        <v>26</v>
      </c>
      <c r="H57" s="151">
        <f>H53+H55</f>
        <v>0</v>
      </c>
      <c r="I57" s="228">
        <f>I56+H57</f>
        <v>26431</v>
      </c>
    </row>
    <row r="58" spans="1:9" ht="12.75">
      <c r="A58" s="176" t="s">
        <v>88</v>
      </c>
      <c r="B58" s="298">
        <v>398922</v>
      </c>
      <c r="C58" s="156">
        <v>19.5</v>
      </c>
      <c r="D58" s="151">
        <v>2851</v>
      </c>
      <c r="E58" s="151">
        <v>37</v>
      </c>
      <c r="F58" s="151">
        <v>282290</v>
      </c>
      <c r="G58" s="151">
        <v>6558</v>
      </c>
      <c r="H58" s="151">
        <v>0</v>
      </c>
      <c r="I58" s="152">
        <f>D58+F58+H58</f>
        <v>285141</v>
      </c>
    </row>
    <row r="59" spans="1:9" ht="12.75">
      <c r="A59" s="177" t="s">
        <v>227</v>
      </c>
      <c r="B59" s="298"/>
      <c r="C59" s="156">
        <v>28</v>
      </c>
      <c r="D59" s="299" t="s">
        <v>26</v>
      </c>
      <c r="E59" s="299"/>
      <c r="F59" s="157" t="s">
        <v>26</v>
      </c>
      <c r="G59" s="157" t="s">
        <v>26</v>
      </c>
      <c r="H59" s="157" t="s">
        <v>26</v>
      </c>
      <c r="I59" s="152" t="s">
        <v>26</v>
      </c>
    </row>
    <row r="60" spans="1:9" s="126" customFormat="1" ht="12.75">
      <c r="A60" s="176" t="s">
        <v>319</v>
      </c>
      <c r="B60" s="298">
        <v>43509</v>
      </c>
      <c r="C60" s="156">
        <v>19.9</v>
      </c>
      <c r="D60" s="151">
        <v>187</v>
      </c>
      <c r="E60" s="151">
        <v>1</v>
      </c>
      <c r="F60" s="151">
        <v>29968</v>
      </c>
      <c r="G60" s="151">
        <v>0</v>
      </c>
      <c r="H60" s="151">
        <v>0</v>
      </c>
      <c r="I60" s="152">
        <f>D60+F60+H60</f>
        <v>30155</v>
      </c>
    </row>
    <row r="61" spans="1:9" s="126" customFormat="1" ht="12.75">
      <c r="A61" s="177" t="s">
        <v>124</v>
      </c>
      <c r="B61" s="298"/>
      <c r="C61" s="156" t="s">
        <v>26</v>
      </c>
      <c r="D61" s="299" t="s">
        <v>26</v>
      </c>
      <c r="E61" s="299"/>
      <c r="F61" s="157" t="s">
        <v>26</v>
      </c>
      <c r="G61" s="151" t="s">
        <v>26</v>
      </c>
      <c r="H61" s="151" t="s">
        <v>26</v>
      </c>
      <c r="I61" s="152" t="s">
        <v>26</v>
      </c>
    </row>
    <row r="62" spans="1:9" s="126" customFormat="1" ht="12.75">
      <c r="A62" s="176" t="s">
        <v>89</v>
      </c>
      <c r="B62" s="298">
        <v>77400</v>
      </c>
      <c r="C62" s="156">
        <v>33</v>
      </c>
      <c r="D62" s="151">
        <v>1063</v>
      </c>
      <c r="E62" s="151">
        <v>5</v>
      </c>
      <c r="F62" s="151">
        <v>43986</v>
      </c>
      <c r="G62" s="151">
        <v>1309</v>
      </c>
      <c r="H62" s="151">
        <v>31</v>
      </c>
      <c r="I62" s="152">
        <f>D62+F62+H62</f>
        <v>45080</v>
      </c>
    </row>
    <row r="63" spans="1:9" s="126" customFormat="1" ht="12.75">
      <c r="A63" s="177" t="s">
        <v>124</v>
      </c>
      <c r="B63" s="298"/>
      <c r="C63" s="156">
        <v>52</v>
      </c>
      <c r="D63" s="299" t="s">
        <v>26</v>
      </c>
      <c r="E63" s="299"/>
      <c r="F63" s="151" t="s">
        <v>26</v>
      </c>
      <c r="G63" s="151" t="s">
        <v>26</v>
      </c>
      <c r="H63" s="151" t="s">
        <v>26</v>
      </c>
      <c r="I63" s="152" t="s">
        <v>26</v>
      </c>
    </row>
    <row r="64" spans="1:9" ht="12.75">
      <c r="A64" s="176" t="s">
        <v>151</v>
      </c>
      <c r="B64" s="298">
        <v>51313</v>
      </c>
      <c r="C64" s="156">
        <v>22</v>
      </c>
      <c r="D64" s="151">
        <v>8914</v>
      </c>
      <c r="E64" s="151">
        <v>0</v>
      </c>
      <c r="F64" s="151">
        <v>25149</v>
      </c>
      <c r="G64" s="151">
        <v>467</v>
      </c>
      <c r="H64" s="151">
        <v>59</v>
      </c>
      <c r="I64" s="152">
        <f>D64+F64+H64</f>
        <v>34122</v>
      </c>
    </row>
    <row r="65" spans="1:9" ht="12.75">
      <c r="A65" s="177" t="s">
        <v>152</v>
      </c>
      <c r="B65" s="298"/>
      <c r="C65" s="156">
        <v>38</v>
      </c>
      <c r="D65" s="299" t="s">
        <v>26</v>
      </c>
      <c r="E65" s="299"/>
      <c r="F65" s="157" t="s">
        <v>26</v>
      </c>
      <c r="G65" s="157" t="s">
        <v>26</v>
      </c>
      <c r="H65" s="157" t="s">
        <v>26</v>
      </c>
      <c r="I65" s="152" t="s">
        <v>26</v>
      </c>
    </row>
    <row r="66" spans="1:9" ht="12.75">
      <c r="A66" s="176" t="s">
        <v>90</v>
      </c>
      <c r="B66" s="298">
        <v>51709</v>
      </c>
      <c r="C66" s="156">
        <v>29</v>
      </c>
      <c r="D66" s="151">
        <v>628</v>
      </c>
      <c r="E66" s="151">
        <v>2</v>
      </c>
      <c r="F66" s="151">
        <v>29028</v>
      </c>
      <c r="G66" s="151">
        <v>638</v>
      </c>
      <c r="H66" s="151">
        <v>0</v>
      </c>
      <c r="I66" s="152">
        <f>D66+F66+H66</f>
        <v>29656</v>
      </c>
    </row>
    <row r="67" spans="1:9" ht="12.75">
      <c r="A67" s="177" t="s">
        <v>227</v>
      </c>
      <c r="B67" s="298"/>
      <c r="C67" s="156">
        <v>43</v>
      </c>
      <c r="D67" s="299" t="s">
        <v>26</v>
      </c>
      <c r="E67" s="299"/>
      <c r="F67" s="157" t="s">
        <v>26</v>
      </c>
      <c r="G67" s="157" t="s">
        <v>26</v>
      </c>
      <c r="H67" s="157" t="s">
        <v>26</v>
      </c>
      <c r="I67" s="152" t="s">
        <v>26</v>
      </c>
    </row>
    <row r="68" spans="1:9" s="127" customFormat="1" ht="12.75">
      <c r="A68" s="176" t="s">
        <v>244</v>
      </c>
      <c r="B68" s="298">
        <v>10180</v>
      </c>
      <c r="C68" s="156">
        <v>39</v>
      </c>
      <c r="D68" s="151">
        <v>833</v>
      </c>
      <c r="E68" s="151">
        <v>150</v>
      </c>
      <c r="F68" s="151">
        <v>794</v>
      </c>
      <c r="G68" s="151">
        <v>5</v>
      </c>
      <c r="H68" s="151">
        <v>599</v>
      </c>
      <c r="I68" s="152">
        <f>D68+F68+H68</f>
        <v>2226</v>
      </c>
    </row>
    <row r="69" spans="1:9" s="127" customFormat="1" ht="12.75">
      <c r="A69" s="177" t="s">
        <v>245</v>
      </c>
      <c r="B69" s="298"/>
      <c r="C69" s="156">
        <v>50</v>
      </c>
      <c r="D69" s="299" t="s">
        <v>26</v>
      </c>
      <c r="E69" s="299"/>
      <c r="F69" s="156" t="s">
        <v>26</v>
      </c>
      <c r="G69" s="151">
        <v>5460</v>
      </c>
      <c r="H69" s="151">
        <f>G69</f>
        <v>5460</v>
      </c>
      <c r="I69" s="152">
        <f>I68+H69</f>
        <v>7686</v>
      </c>
    </row>
    <row r="70" spans="1:9" ht="12.75">
      <c r="A70" s="176" t="s">
        <v>153</v>
      </c>
      <c r="B70" s="298">
        <v>173363</v>
      </c>
      <c r="C70" s="156">
        <v>11</v>
      </c>
      <c r="D70" s="151">
        <v>3476</v>
      </c>
      <c r="E70" s="151">
        <v>64</v>
      </c>
      <c r="F70" s="151">
        <v>118923</v>
      </c>
      <c r="G70" s="151">
        <v>2717</v>
      </c>
      <c r="H70" s="151">
        <v>0</v>
      </c>
      <c r="I70" s="152">
        <f>D70+F70+H70</f>
        <v>122399</v>
      </c>
    </row>
    <row r="71" spans="1:9" ht="12.75">
      <c r="A71" s="177" t="s">
        <v>227</v>
      </c>
      <c r="B71" s="298"/>
      <c r="C71" s="156">
        <v>17</v>
      </c>
      <c r="D71" s="299" t="s">
        <v>26</v>
      </c>
      <c r="E71" s="299"/>
      <c r="F71" s="157" t="s">
        <v>26</v>
      </c>
      <c r="G71" s="157" t="s">
        <v>26</v>
      </c>
      <c r="H71" s="157" t="s">
        <v>26</v>
      </c>
      <c r="I71" s="152" t="s">
        <v>26</v>
      </c>
    </row>
    <row r="72" spans="1:9" ht="12.75">
      <c r="A72" s="176" t="s">
        <v>21</v>
      </c>
      <c r="B72" s="298">
        <v>472536</v>
      </c>
      <c r="C72" s="156">
        <v>8</v>
      </c>
      <c r="D72" s="151">
        <v>25060</v>
      </c>
      <c r="E72" s="151">
        <v>7</v>
      </c>
      <c r="F72" s="151">
        <v>310029</v>
      </c>
      <c r="G72" s="151">
        <v>0</v>
      </c>
      <c r="H72" s="151">
        <v>0</v>
      </c>
      <c r="I72" s="152">
        <f>D72+F72+H72</f>
        <v>335089</v>
      </c>
    </row>
    <row r="73" spans="1:9" ht="12.75">
      <c r="A73" s="177" t="s">
        <v>123</v>
      </c>
      <c r="B73" s="298"/>
      <c r="C73" s="156" t="s">
        <v>26</v>
      </c>
      <c r="D73" s="299" t="s">
        <v>26</v>
      </c>
      <c r="E73" s="299"/>
      <c r="F73" s="157" t="s">
        <v>26</v>
      </c>
      <c r="G73" s="157" t="s">
        <v>26</v>
      </c>
      <c r="H73" s="157" t="s">
        <v>26</v>
      </c>
      <c r="I73" s="152" t="s">
        <v>26</v>
      </c>
    </row>
    <row r="74" spans="1:9" ht="12.75">
      <c r="A74" s="176" t="s">
        <v>91</v>
      </c>
      <c r="B74" s="298">
        <v>78791</v>
      </c>
      <c r="C74" s="156">
        <v>8</v>
      </c>
      <c r="D74" s="151">
        <v>2373</v>
      </c>
      <c r="E74" s="151">
        <v>0</v>
      </c>
      <c r="F74" s="151">
        <v>47747</v>
      </c>
      <c r="G74" s="151">
        <v>0</v>
      </c>
      <c r="H74" s="151">
        <v>0</v>
      </c>
      <c r="I74" s="152">
        <f>D74+F74+H74</f>
        <v>50120</v>
      </c>
    </row>
    <row r="75" spans="1:9" ht="12.75">
      <c r="A75" s="177" t="s">
        <v>227</v>
      </c>
      <c r="B75" s="298"/>
      <c r="C75" s="156" t="s">
        <v>26</v>
      </c>
      <c r="D75" s="299" t="s">
        <v>26</v>
      </c>
      <c r="E75" s="299"/>
      <c r="F75" s="157" t="s">
        <v>26</v>
      </c>
      <c r="G75" s="157" t="s">
        <v>26</v>
      </c>
      <c r="H75" s="157" t="s">
        <v>26</v>
      </c>
      <c r="I75" s="152" t="s">
        <v>26</v>
      </c>
    </row>
    <row r="76" spans="1:9" s="127" customFormat="1" ht="12.75">
      <c r="A76" s="176" t="s">
        <v>236</v>
      </c>
      <c r="B76" s="298">
        <v>173790</v>
      </c>
      <c r="C76" s="156">
        <v>9</v>
      </c>
      <c r="D76" s="151">
        <v>10620</v>
      </c>
      <c r="E76" s="151">
        <v>0</v>
      </c>
      <c r="F76" s="151">
        <v>34642</v>
      </c>
      <c r="G76" s="151">
        <v>0</v>
      </c>
      <c r="H76" s="151">
        <v>2</v>
      </c>
      <c r="I76" s="152">
        <f>D76+F76+H76</f>
        <v>45264</v>
      </c>
    </row>
    <row r="77" spans="1:9" s="127" customFormat="1" ht="13.5" thickBot="1">
      <c r="A77" s="184" t="s">
        <v>237</v>
      </c>
      <c r="B77" s="300"/>
      <c r="C77" s="159" t="s">
        <v>26</v>
      </c>
      <c r="D77" s="305" t="s">
        <v>26</v>
      </c>
      <c r="E77" s="305"/>
      <c r="F77" s="159" t="s">
        <v>26</v>
      </c>
      <c r="G77" s="160">
        <v>102727</v>
      </c>
      <c r="H77" s="160">
        <f>G77</f>
        <v>102727</v>
      </c>
      <c r="I77" s="161">
        <f>I76+G77</f>
        <v>147991</v>
      </c>
    </row>
    <row r="78" spans="1:9" ht="12.75">
      <c r="A78" s="183" t="s">
        <v>92</v>
      </c>
      <c r="B78" s="301">
        <v>84253</v>
      </c>
      <c r="C78" s="153">
        <v>12</v>
      </c>
      <c r="D78" s="154">
        <v>7538</v>
      </c>
      <c r="E78" s="154">
        <v>0</v>
      </c>
      <c r="F78" s="154">
        <v>46130</v>
      </c>
      <c r="G78" s="154">
        <v>26</v>
      </c>
      <c r="H78" s="154">
        <v>0</v>
      </c>
      <c r="I78" s="155">
        <f>D78+F78+H78</f>
        <v>53668</v>
      </c>
    </row>
    <row r="79" spans="1:9" ht="12.75">
      <c r="A79" s="177" t="s">
        <v>227</v>
      </c>
      <c r="B79" s="298"/>
      <c r="C79" s="156" t="s">
        <v>26</v>
      </c>
      <c r="D79" s="299" t="s">
        <v>26</v>
      </c>
      <c r="E79" s="299"/>
      <c r="F79" s="157" t="s">
        <v>26</v>
      </c>
      <c r="G79" s="157" t="s">
        <v>26</v>
      </c>
      <c r="H79" s="157" t="s">
        <v>26</v>
      </c>
      <c r="I79" s="152" t="s">
        <v>26</v>
      </c>
    </row>
    <row r="80" spans="1:9" s="127" customFormat="1" ht="12.75">
      <c r="A80" s="176" t="s">
        <v>93</v>
      </c>
      <c r="B80" s="298">
        <v>100925</v>
      </c>
      <c r="C80" s="156">
        <v>35</v>
      </c>
      <c r="D80" s="151">
        <v>18394</v>
      </c>
      <c r="E80" s="151">
        <v>96</v>
      </c>
      <c r="F80" s="151">
        <v>21205</v>
      </c>
      <c r="G80" s="151">
        <v>829</v>
      </c>
      <c r="H80" s="151">
        <v>13007</v>
      </c>
      <c r="I80" s="152">
        <f>D80+F80+H80</f>
        <v>52606</v>
      </c>
    </row>
    <row r="81" spans="1:9" s="127" customFormat="1" ht="12.75">
      <c r="A81" s="177" t="s">
        <v>127</v>
      </c>
      <c r="B81" s="298"/>
      <c r="C81" s="156">
        <v>48</v>
      </c>
      <c r="D81" s="299" t="s">
        <v>26</v>
      </c>
      <c r="E81" s="299"/>
      <c r="F81" s="151">
        <v>0</v>
      </c>
      <c r="G81" s="151">
        <v>26562</v>
      </c>
      <c r="H81" s="151">
        <f>F81+G81</f>
        <v>26562</v>
      </c>
      <c r="I81" s="152">
        <f>I80+H81</f>
        <v>79168</v>
      </c>
    </row>
    <row r="82" spans="1:9" s="126" customFormat="1" ht="12.75">
      <c r="A82" s="176" t="s">
        <v>320</v>
      </c>
      <c r="B82" s="298">
        <v>121116</v>
      </c>
      <c r="C82" s="156">
        <v>29.9</v>
      </c>
      <c r="D82" s="151">
        <v>27665</v>
      </c>
      <c r="E82" s="151">
        <v>93</v>
      </c>
      <c r="F82" s="151">
        <v>65896</v>
      </c>
      <c r="G82" s="151">
        <v>0</v>
      </c>
      <c r="H82" s="151">
        <v>66</v>
      </c>
      <c r="I82" s="152">
        <f>D82+F82+H82</f>
        <v>93627</v>
      </c>
    </row>
    <row r="83" spans="1:9" s="126" customFormat="1" ht="12.75">
      <c r="A83" s="177" t="s">
        <v>124</v>
      </c>
      <c r="B83" s="298"/>
      <c r="C83" s="156" t="s">
        <v>26</v>
      </c>
      <c r="D83" s="299" t="s">
        <v>26</v>
      </c>
      <c r="E83" s="299"/>
      <c r="F83" s="151" t="s">
        <v>26</v>
      </c>
      <c r="G83" s="151" t="s">
        <v>26</v>
      </c>
      <c r="H83" s="151" t="s">
        <v>26</v>
      </c>
      <c r="I83" s="152" t="s">
        <v>26</v>
      </c>
    </row>
    <row r="84" spans="1:9" ht="12.75">
      <c r="A84" s="176" t="s">
        <v>94</v>
      </c>
      <c r="B84" s="298">
        <v>140569</v>
      </c>
      <c r="C84" s="156">
        <v>19.5</v>
      </c>
      <c r="D84" s="151">
        <v>47305</v>
      </c>
      <c r="E84" s="151">
        <v>3</v>
      </c>
      <c r="F84" s="151">
        <v>57377</v>
      </c>
      <c r="G84" s="151">
        <v>0</v>
      </c>
      <c r="H84" s="151">
        <v>0</v>
      </c>
      <c r="I84" s="152">
        <f>D84+F84+H84</f>
        <v>104682</v>
      </c>
    </row>
    <row r="85" spans="1:9" ht="12.75">
      <c r="A85" s="177" t="s">
        <v>227</v>
      </c>
      <c r="B85" s="298"/>
      <c r="C85" s="156" t="s">
        <v>26</v>
      </c>
      <c r="D85" s="299" t="s">
        <v>26</v>
      </c>
      <c r="E85" s="299"/>
      <c r="F85" s="157" t="s">
        <v>26</v>
      </c>
      <c r="G85" s="157" t="s">
        <v>26</v>
      </c>
      <c r="H85" s="157" t="s">
        <v>26</v>
      </c>
      <c r="I85" s="152" t="s">
        <v>26</v>
      </c>
    </row>
    <row r="86" spans="1:9" s="126" customFormat="1" ht="12.75">
      <c r="A86" s="176" t="s">
        <v>321</v>
      </c>
      <c r="B86" s="298">
        <v>105743</v>
      </c>
      <c r="C86" s="156">
        <v>28</v>
      </c>
      <c r="D86" s="151">
        <v>35921</v>
      </c>
      <c r="E86" s="151">
        <v>176</v>
      </c>
      <c r="F86" s="151">
        <v>43094</v>
      </c>
      <c r="G86" s="151">
        <v>666</v>
      </c>
      <c r="H86" s="151">
        <v>53</v>
      </c>
      <c r="I86" s="152">
        <f>D86+F86+H86</f>
        <v>79068</v>
      </c>
    </row>
    <row r="87" spans="1:9" s="126" customFormat="1" ht="12.75">
      <c r="A87" s="177" t="s">
        <v>124</v>
      </c>
      <c r="B87" s="298"/>
      <c r="C87" s="156">
        <v>46</v>
      </c>
      <c r="D87" s="299" t="s">
        <v>26</v>
      </c>
      <c r="E87" s="299"/>
      <c r="F87" s="151" t="s">
        <v>26</v>
      </c>
      <c r="G87" s="151" t="s">
        <v>26</v>
      </c>
      <c r="H87" s="151" t="s">
        <v>26</v>
      </c>
      <c r="I87" s="152" t="s">
        <v>26</v>
      </c>
    </row>
    <row r="88" spans="1:9" s="126" customFormat="1" ht="12.75">
      <c r="A88" s="176" t="s">
        <v>322</v>
      </c>
      <c r="B88" s="298">
        <v>10000</v>
      </c>
      <c r="C88" s="156">
        <v>99</v>
      </c>
      <c r="D88" s="151">
        <v>0</v>
      </c>
      <c r="E88" s="151">
        <v>0</v>
      </c>
      <c r="F88" s="151">
        <v>3643</v>
      </c>
      <c r="G88" s="151">
        <v>0</v>
      </c>
      <c r="H88" s="151">
        <v>0</v>
      </c>
      <c r="I88" s="152">
        <f>D88+F88+H88</f>
        <v>3643</v>
      </c>
    </row>
    <row r="89" spans="1:9" s="126" customFormat="1" ht="12.75">
      <c r="A89" s="177" t="s">
        <v>124</v>
      </c>
      <c r="B89" s="298"/>
      <c r="C89" s="156" t="s">
        <v>26</v>
      </c>
      <c r="D89" s="299" t="s">
        <v>26</v>
      </c>
      <c r="E89" s="299"/>
      <c r="F89" s="151" t="s">
        <v>26</v>
      </c>
      <c r="G89" s="151" t="s">
        <v>26</v>
      </c>
      <c r="H89" s="151" t="s">
        <v>26</v>
      </c>
      <c r="I89" s="152" t="s">
        <v>26</v>
      </c>
    </row>
    <row r="90" spans="1:9" s="126" customFormat="1" ht="12.75">
      <c r="A90" s="176" t="s">
        <v>246</v>
      </c>
      <c r="B90" s="298">
        <v>3750</v>
      </c>
      <c r="C90" s="156">
        <v>199</v>
      </c>
      <c r="D90" s="151">
        <v>0</v>
      </c>
      <c r="E90" s="151">
        <v>0</v>
      </c>
      <c r="F90" s="151">
        <v>2636</v>
      </c>
      <c r="G90" s="151">
        <v>0</v>
      </c>
      <c r="H90" s="151">
        <v>0</v>
      </c>
      <c r="I90" s="152">
        <f>D90+F90+H90</f>
        <v>2636</v>
      </c>
    </row>
    <row r="91" spans="1:9" s="126" customFormat="1" ht="12.75">
      <c r="A91" s="177" t="s">
        <v>124</v>
      </c>
      <c r="B91" s="298"/>
      <c r="C91" s="156" t="s">
        <v>26</v>
      </c>
      <c r="D91" s="299" t="s">
        <v>26</v>
      </c>
      <c r="E91" s="299"/>
      <c r="F91" s="151" t="s">
        <v>26</v>
      </c>
      <c r="G91" s="151" t="s">
        <v>26</v>
      </c>
      <c r="H91" s="151" t="s">
        <v>26</v>
      </c>
      <c r="I91" s="152" t="s">
        <v>26</v>
      </c>
    </row>
    <row r="92" spans="1:9" s="126" customFormat="1" ht="12.75">
      <c r="A92" s="176" t="s">
        <v>247</v>
      </c>
      <c r="B92" s="298">
        <f>B86+B90+B88</f>
        <v>119493</v>
      </c>
      <c r="C92" s="156" t="s">
        <v>26</v>
      </c>
      <c r="D92" s="151">
        <f aca="true" t="shared" si="2" ref="D92:I92">D86+D90+D88</f>
        <v>35921</v>
      </c>
      <c r="E92" s="151">
        <f t="shared" si="2"/>
        <v>176</v>
      </c>
      <c r="F92" s="151">
        <f t="shared" si="2"/>
        <v>49373</v>
      </c>
      <c r="G92" s="151">
        <f t="shared" si="2"/>
        <v>666</v>
      </c>
      <c r="H92" s="151">
        <f t="shared" si="2"/>
        <v>53</v>
      </c>
      <c r="I92" s="152">
        <f t="shared" si="2"/>
        <v>85347</v>
      </c>
    </row>
    <row r="93" spans="1:9" s="126" customFormat="1" ht="13.5" thickBot="1">
      <c r="A93" s="184" t="s">
        <v>124</v>
      </c>
      <c r="B93" s="300"/>
      <c r="C93" s="159" t="s">
        <v>26</v>
      </c>
      <c r="D93" s="305" t="s">
        <v>26</v>
      </c>
      <c r="E93" s="305"/>
      <c r="F93" s="160" t="s">
        <v>26</v>
      </c>
      <c r="G93" s="160" t="s">
        <v>26</v>
      </c>
      <c r="H93" s="160" t="s">
        <v>26</v>
      </c>
      <c r="I93" s="161" t="s">
        <v>26</v>
      </c>
    </row>
    <row r="94" spans="1:9" ht="12.75">
      <c r="A94" s="185"/>
      <c r="B94" s="162"/>
      <c r="C94" s="163"/>
      <c r="D94" s="164"/>
      <c r="E94" s="164"/>
      <c r="F94" s="164"/>
      <c r="G94" s="164"/>
      <c r="H94" s="164"/>
      <c r="I94" s="162"/>
    </row>
    <row r="95" spans="1:9" ht="12.75">
      <c r="A95" s="185"/>
      <c r="B95" s="162"/>
      <c r="C95" s="164"/>
      <c r="D95" s="164"/>
      <c r="E95" s="164"/>
      <c r="F95" s="164"/>
      <c r="G95" s="164"/>
      <c r="H95" s="165"/>
      <c r="I95" s="186"/>
    </row>
    <row r="96" spans="1:9" ht="15.75">
      <c r="A96" s="306" t="s">
        <v>78</v>
      </c>
      <c r="B96" s="307"/>
      <c r="C96" s="307"/>
      <c r="D96" s="307"/>
      <c r="E96" s="307"/>
      <c r="F96" s="307"/>
      <c r="G96" s="307"/>
      <c r="H96" s="307"/>
      <c r="I96" s="307"/>
    </row>
    <row r="97" spans="1:9" ht="13.5" thickBot="1">
      <c r="A97" s="187"/>
      <c r="B97" s="188"/>
      <c r="C97" s="188"/>
      <c r="D97" s="188"/>
      <c r="E97" s="188"/>
      <c r="F97" s="188"/>
      <c r="G97" s="188"/>
      <c r="H97" s="188"/>
      <c r="I97" s="188"/>
    </row>
    <row r="98" spans="1:11" ht="36">
      <c r="A98" s="166" t="s">
        <v>19</v>
      </c>
      <c r="B98" s="303" t="s">
        <v>1</v>
      </c>
      <c r="C98" s="167" t="s">
        <v>174</v>
      </c>
      <c r="D98" s="168" t="s">
        <v>18</v>
      </c>
      <c r="E98" s="168" t="s">
        <v>175</v>
      </c>
      <c r="F98" s="168" t="s">
        <v>176</v>
      </c>
      <c r="G98" s="168" t="s">
        <v>177</v>
      </c>
      <c r="H98" s="169" t="s">
        <v>67</v>
      </c>
      <c r="I98" s="170" t="s">
        <v>9</v>
      </c>
      <c r="J98" s="47"/>
      <c r="K98" s="46"/>
    </row>
    <row r="99" spans="1:11" ht="13.5" thickBot="1">
      <c r="A99" s="171" t="s">
        <v>8</v>
      </c>
      <c r="B99" s="302"/>
      <c r="C99" s="172" t="s">
        <v>178</v>
      </c>
      <c r="D99" s="302" t="s">
        <v>216</v>
      </c>
      <c r="E99" s="302"/>
      <c r="F99" s="173" t="s">
        <v>76</v>
      </c>
      <c r="G99" s="173" t="s">
        <v>20</v>
      </c>
      <c r="H99" s="174" t="s">
        <v>140</v>
      </c>
      <c r="I99" s="175" t="s">
        <v>77</v>
      </c>
      <c r="J99" s="87"/>
      <c r="K99" s="46"/>
    </row>
    <row r="100" spans="1:9" ht="12.75">
      <c r="A100" s="183" t="s">
        <v>276</v>
      </c>
      <c r="B100" s="301">
        <v>52893</v>
      </c>
      <c r="C100" s="153">
        <v>30</v>
      </c>
      <c r="D100" s="154">
        <v>9025</v>
      </c>
      <c r="E100" s="154">
        <v>927</v>
      </c>
      <c r="F100" s="154">
        <v>22648</v>
      </c>
      <c r="G100" s="154">
        <v>2325</v>
      </c>
      <c r="H100" s="154">
        <v>107</v>
      </c>
      <c r="I100" s="155">
        <f>D100+F100+H100</f>
        <v>31780</v>
      </c>
    </row>
    <row r="101" spans="1:9" ht="12.75">
      <c r="A101" s="177" t="s">
        <v>207</v>
      </c>
      <c r="B101" s="298"/>
      <c r="C101" s="156">
        <v>53</v>
      </c>
      <c r="D101" s="299" t="s">
        <v>26</v>
      </c>
      <c r="E101" s="299"/>
      <c r="F101" s="157" t="s">
        <v>26</v>
      </c>
      <c r="G101" s="157" t="s">
        <v>26</v>
      </c>
      <c r="H101" s="157" t="s">
        <v>26</v>
      </c>
      <c r="I101" s="152" t="s">
        <v>26</v>
      </c>
    </row>
    <row r="102" spans="1:9" ht="12.75">
      <c r="A102" s="176" t="s">
        <v>95</v>
      </c>
      <c r="B102" s="298">
        <v>88379</v>
      </c>
      <c r="C102" s="156">
        <v>43</v>
      </c>
      <c r="D102" s="151">
        <v>18742</v>
      </c>
      <c r="E102" s="151">
        <v>517</v>
      </c>
      <c r="F102" s="151">
        <v>37096</v>
      </c>
      <c r="G102" s="151">
        <v>1817</v>
      </c>
      <c r="H102" s="151">
        <v>30</v>
      </c>
      <c r="I102" s="152">
        <f>D102+F102+H102</f>
        <v>55868</v>
      </c>
    </row>
    <row r="103" spans="1:9" ht="12.75">
      <c r="A103" s="177" t="s">
        <v>128</v>
      </c>
      <c r="B103" s="298"/>
      <c r="C103" s="156">
        <v>63</v>
      </c>
      <c r="D103" s="299" t="s">
        <v>26</v>
      </c>
      <c r="E103" s="299"/>
      <c r="F103" s="157" t="s">
        <v>26</v>
      </c>
      <c r="G103" s="157" t="s">
        <v>26</v>
      </c>
      <c r="H103" s="157" t="s">
        <v>26</v>
      </c>
      <c r="I103" s="152" t="s">
        <v>26</v>
      </c>
    </row>
    <row r="104" spans="1:9" ht="12.75">
      <c r="A104" s="176" t="s">
        <v>154</v>
      </c>
      <c r="B104" s="298">
        <v>37500</v>
      </c>
      <c r="C104" s="156">
        <v>19.9</v>
      </c>
      <c r="D104" s="151">
        <v>3736</v>
      </c>
      <c r="E104" s="151">
        <v>50</v>
      </c>
      <c r="F104" s="201">
        <v>16821</v>
      </c>
      <c r="G104" s="201">
        <v>1180</v>
      </c>
      <c r="H104" s="151">
        <v>0</v>
      </c>
      <c r="I104" s="200">
        <f>D104+F104+H104</f>
        <v>20557</v>
      </c>
    </row>
    <row r="105" spans="1:9" ht="12.75">
      <c r="A105" s="177" t="s">
        <v>136</v>
      </c>
      <c r="B105" s="298"/>
      <c r="C105" s="156">
        <v>26</v>
      </c>
      <c r="D105" s="299" t="s">
        <v>26</v>
      </c>
      <c r="E105" s="299"/>
      <c r="F105" s="157" t="s">
        <v>26</v>
      </c>
      <c r="G105" s="157" t="s">
        <v>26</v>
      </c>
      <c r="H105" s="157" t="s">
        <v>26</v>
      </c>
      <c r="I105" s="152" t="s">
        <v>26</v>
      </c>
    </row>
    <row r="106" spans="1:9" ht="12.75">
      <c r="A106" s="176" t="s">
        <v>155</v>
      </c>
      <c r="B106" s="298">
        <v>39215</v>
      </c>
      <c r="C106" s="156">
        <v>29.9</v>
      </c>
      <c r="D106" s="151">
        <v>3518</v>
      </c>
      <c r="E106" s="151">
        <v>0</v>
      </c>
      <c r="F106" s="151">
        <v>20250</v>
      </c>
      <c r="G106" s="151">
        <v>1292</v>
      </c>
      <c r="H106" s="151">
        <v>45</v>
      </c>
      <c r="I106" s="152">
        <f>D106+F106+H106</f>
        <v>23813</v>
      </c>
    </row>
    <row r="107" spans="1:9" ht="12.75">
      <c r="A107" s="177" t="s">
        <v>131</v>
      </c>
      <c r="B107" s="298"/>
      <c r="C107" s="156">
        <v>53</v>
      </c>
      <c r="D107" s="299" t="s">
        <v>26</v>
      </c>
      <c r="E107" s="299"/>
      <c r="F107" s="157" t="s">
        <v>26</v>
      </c>
      <c r="G107" s="157" t="s">
        <v>26</v>
      </c>
      <c r="H107" s="157" t="s">
        <v>26</v>
      </c>
      <c r="I107" s="152" t="s">
        <v>26</v>
      </c>
    </row>
    <row r="108" spans="1:9" ht="12.75">
      <c r="A108" s="176" t="s">
        <v>96</v>
      </c>
      <c r="B108" s="298">
        <v>93705</v>
      </c>
      <c r="C108" s="156">
        <v>27</v>
      </c>
      <c r="D108" s="151">
        <v>1390</v>
      </c>
      <c r="E108" s="151">
        <v>79</v>
      </c>
      <c r="F108" s="201">
        <v>64102</v>
      </c>
      <c r="G108" s="201">
        <v>6205</v>
      </c>
      <c r="H108" s="151">
        <v>0</v>
      </c>
      <c r="I108" s="200">
        <f>D108+F108+H108</f>
        <v>65492</v>
      </c>
    </row>
    <row r="109" spans="1:9" ht="12.75">
      <c r="A109" s="177" t="s">
        <v>227</v>
      </c>
      <c r="B109" s="298"/>
      <c r="C109" s="156">
        <v>39</v>
      </c>
      <c r="D109" s="299" t="s">
        <v>26</v>
      </c>
      <c r="E109" s="299"/>
      <c r="F109" s="157" t="s">
        <v>26</v>
      </c>
      <c r="G109" s="157" t="s">
        <v>26</v>
      </c>
      <c r="H109" s="157" t="s">
        <v>26</v>
      </c>
      <c r="I109" s="152" t="s">
        <v>26</v>
      </c>
    </row>
    <row r="110" spans="1:9" ht="12.75">
      <c r="A110" s="176" t="s">
        <v>97</v>
      </c>
      <c r="B110" s="298">
        <v>80773</v>
      </c>
      <c r="C110" s="156">
        <v>29</v>
      </c>
      <c r="D110" s="151">
        <v>1459</v>
      </c>
      <c r="E110" s="151">
        <v>36</v>
      </c>
      <c r="F110" s="151">
        <v>56870</v>
      </c>
      <c r="G110" s="151">
        <v>5568</v>
      </c>
      <c r="H110" s="151">
        <v>0</v>
      </c>
      <c r="I110" s="152">
        <f>D110+F110+H110</f>
        <v>58329</v>
      </c>
    </row>
    <row r="111" spans="1:9" ht="12.75">
      <c r="A111" s="177" t="s">
        <v>227</v>
      </c>
      <c r="B111" s="298"/>
      <c r="C111" s="156">
        <v>41</v>
      </c>
      <c r="D111" s="299" t="s">
        <v>26</v>
      </c>
      <c r="E111" s="299"/>
      <c r="F111" s="157" t="s">
        <v>26</v>
      </c>
      <c r="G111" s="157" t="s">
        <v>26</v>
      </c>
      <c r="H111" s="157" t="s">
        <v>26</v>
      </c>
      <c r="I111" s="152" t="s">
        <v>26</v>
      </c>
    </row>
    <row r="112" spans="1:9" ht="12.75">
      <c r="A112" s="176" t="s">
        <v>277</v>
      </c>
      <c r="B112" s="298">
        <v>10250</v>
      </c>
      <c r="C112" s="156">
        <v>20</v>
      </c>
      <c r="D112" s="151">
        <v>2262</v>
      </c>
      <c r="E112" s="151">
        <v>0</v>
      </c>
      <c r="F112" s="151">
        <v>244</v>
      </c>
      <c r="G112" s="151">
        <v>55</v>
      </c>
      <c r="H112" s="151">
        <v>193</v>
      </c>
      <c r="I112" s="152">
        <f>D112+F112+H112</f>
        <v>2699</v>
      </c>
    </row>
    <row r="113" spans="1:9" ht="12.75">
      <c r="A113" s="177" t="s">
        <v>271</v>
      </c>
      <c r="B113" s="298"/>
      <c r="C113" s="156">
        <v>26</v>
      </c>
      <c r="D113" s="299" t="s">
        <v>26</v>
      </c>
      <c r="E113" s="299"/>
      <c r="F113" s="151">
        <v>3412</v>
      </c>
      <c r="G113" s="151">
        <v>2625</v>
      </c>
      <c r="H113" s="151">
        <f>F113+G113</f>
        <v>6037</v>
      </c>
      <c r="I113" s="152">
        <f>I112+H113</f>
        <v>8736</v>
      </c>
    </row>
    <row r="114" spans="1:9" s="123" customFormat="1" ht="12.75">
      <c r="A114" s="176" t="s">
        <v>323</v>
      </c>
      <c r="B114" s="298">
        <v>50800</v>
      </c>
      <c r="C114" s="156">
        <v>79</v>
      </c>
      <c r="D114" s="151">
        <v>16785</v>
      </c>
      <c r="E114" s="151">
        <v>955</v>
      </c>
      <c r="F114" s="201">
        <v>12326</v>
      </c>
      <c r="G114" s="201">
        <v>1368</v>
      </c>
      <c r="H114" s="151">
        <v>0</v>
      </c>
      <c r="I114" s="200">
        <f>D114+F114+H114</f>
        <v>29111</v>
      </c>
    </row>
    <row r="115" spans="1:9" s="123" customFormat="1" ht="12.75">
      <c r="A115" s="177" t="s">
        <v>208</v>
      </c>
      <c r="B115" s="298"/>
      <c r="C115" s="156">
        <v>119</v>
      </c>
      <c r="D115" s="299" t="s">
        <v>26</v>
      </c>
      <c r="E115" s="299"/>
      <c r="F115" s="157" t="s">
        <v>26</v>
      </c>
      <c r="G115" s="157" t="s">
        <v>26</v>
      </c>
      <c r="H115" s="157" t="s">
        <v>26</v>
      </c>
      <c r="I115" s="152" t="s">
        <v>26</v>
      </c>
    </row>
    <row r="116" spans="1:9" ht="12.75">
      <c r="A116" s="176" t="s">
        <v>156</v>
      </c>
      <c r="B116" s="298">
        <v>38462</v>
      </c>
      <c r="C116" s="156">
        <v>17</v>
      </c>
      <c r="D116" s="151">
        <v>371</v>
      </c>
      <c r="E116" s="151">
        <v>5</v>
      </c>
      <c r="F116" s="151">
        <v>25611</v>
      </c>
      <c r="G116" s="151">
        <v>512</v>
      </c>
      <c r="H116" s="151">
        <v>0</v>
      </c>
      <c r="I116" s="152">
        <f>D116+F116+H116</f>
        <v>25982</v>
      </c>
    </row>
    <row r="117" spans="1:9" ht="12.75">
      <c r="A117" s="177" t="s">
        <v>227</v>
      </c>
      <c r="B117" s="298"/>
      <c r="C117" s="156">
        <v>26</v>
      </c>
      <c r="D117" s="299" t="s">
        <v>26</v>
      </c>
      <c r="E117" s="299"/>
      <c r="F117" s="157" t="s">
        <v>26</v>
      </c>
      <c r="G117" s="157" t="s">
        <v>26</v>
      </c>
      <c r="H117" s="157" t="s">
        <v>26</v>
      </c>
      <c r="I117" s="152" t="s">
        <v>26</v>
      </c>
    </row>
    <row r="118" spans="1:9" ht="12.75">
      <c r="A118" s="176" t="s">
        <v>202</v>
      </c>
      <c r="B118" s="298">
        <v>85010</v>
      </c>
      <c r="C118" s="156">
        <v>29.5</v>
      </c>
      <c r="D118" s="151">
        <v>8585</v>
      </c>
      <c r="E118" s="151">
        <v>0</v>
      </c>
      <c r="F118" s="151">
        <v>48966</v>
      </c>
      <c r="G118" s="151">
        <v>1803</v>
      </c>
      <c r="H118" s="151">
        <v>1500</v>
      </c>
      <c r="I118" s="152">
        <f>D118+F118+H118</f>
        <v>59051</v>
      </c>
    </row>
    <row r="119" spans="1:9" ht="12.75">
      <c r="A119" s="177" t="s">
        <v>144</v>
      </c>
      <c r="B119" s="298"/>
      <c r="C119" s="156">
        <v>42</v>
      </c>
      <c r="D119" s="299" t="s">
        <v>26</v>
      </c>
      <c r="E119" s="299"/>
      <c r="F119" s="157" t="s">
        <v>26</v>
      </c>
      <c r="G119" s="157" t="s">
        <v>26</v>
      </c>
      <c r="H119" s="157" t="s">
        <v>26</v>
      </c>
      <c r="I119" s="152" t="s">
        <v>26</v>
      </c>
    </row>
    <row r="120" spans="1:9" ht="12.75">
      <c r="A120" s="176" t="s">
        <v>259</v>
      </c>
      <c r="B120" s="298">
        <v>116990</v>
      </c>
      <c r="C120" s="156">
        <v>28</v>
      </c>
      <c r="D120" s="151">
        <v>16703</v>
      </c>
      <c r="E120" s="151">
        <v>0</v>
      </c>
      <c r="F120" s="201">
        <v>46283</v>
      </c>
      <c r="G120" s="201">
        <v>593</v>
      </c>
      <c r="H120" s="201">
        <v>2550</v>
      </c>
      <c r="I120" s="200">
        <f>D120+F120+H120</f>
        <v>65536</v>
      </c>
    </row>
    <row r="121" spans="1:9" ht="12.75">
      <c r="A121" s="177" t="s">
        <v>268</v>
      </c>
      <c r="B121" s="298"/>
      <c r="C121" s="156">
        <v>39.5</v>
      </c>
      <c r="D121" s="299" t="s">
        <v>26</v>
      </c>
      <c r="E121" s="299"/>
      <c r="F121" s="157" t="s">
        <v>26</v>
      </c>
      <c r="G121" s="157" t="s">
        <v>26</v>
      </c>
      <c r="H121" s="157" t="s">
        <v>26</v>
      </c>
      <c r="I121" s="152" t="s">
        <v>26</v>
      </c>
    </row>
    <row r="122" spans="1:9" ht="12.75">
      <c r="A122" s="176" t="s">
        <v>191</v>
      </c>
      <c r="B122" s="298">
        <v>37200</v>
      </c>
      <c r="C122" s="156">
        <v>40</v>
      </c>
      <c r="D122" s="151">
        <v>8014</v>
      </c>
      <c r="E122" s="151">
        <v>686</v>
      </c>
      <c r="F122" s="151">
        <v>10168</v>
      </c>
      <c r="G122" s="151">
        <v>2053</v>
      </c>
      <c r="H122" s="151">
        <v>0</v>
      </c>
      <c r="I122" s="152">
        <f>D122+F122+H122</f>
        <v>18182</v>
      </c>
    </row>
    <row r="123" spans="1:9" ht="12.75">
      <c r="A123" s="177" t="s">
        <v>208</v>
      </c>
      <c r="B123" s="298"/>
      <c r="C123" s="156">
        <v>59</v>
      </c>
      <c r="D123" s="299" t="s">
        <v>26</v>
      </c>
      <c r="E123" s="299"/>
      <c r="F123" s="157" t="s">
        <v>26</v>
      </c>
      <c r="G123" s="157" t="s">
        <v>26</v>
      </c>
      <c r="H123" s="157" t="s">
        <v>26</v>
      </c>
      <c r="I123" s="152" t="s">
        <v>26</v>
      </c>
    </row>
    <row r="124" spans="1:9" ht="12.75">
      <c r="A124" s="176" t="s">
        <v>98</v>
      </c>
      <c r="B124" s="298">
        <v>35000</v>
      </c>
      <c r="C124" s="156">
        <v>45</v>
      </c>
      <c r="D124" s="151">
        <v>1515</v>
      </c>
      <c r="E124" s="151">
        <v>0</v>
      </c>
      <c r="F124" s="151">
        <v>17627</v>
      </c>
      <c r="G124" s="151">
        <v>0</v>
      </c>
      <c r="H124" s="151">
        <v>0</v>
      </c>
      <c r="I124" s="152">
        <f>D124+F124+H124</f>
        <v>19142</v>
      </c>
    </row>
    <row r="125" spans="1:9" ht="12.75">
      <c r="A125" s="177" t="s">
        <v>99</v>
      </c>
      <c r="B125" s="298"/>
      <c r="C125" s="156" t="s">
        <v>26</v>
      </c>
      <c r="D125" s="299" t="s">
        <v>26</v>
      </c>
      <c r="E125" s="299"/>
      <c r="F125" s="157" t="s">
        <v>26</v>
      </c>
      <c r="G125" s="157" t="s">
        <v>26</v>
      </c>
      <c r="H125" s="157" t="s">
        <v>26</v>
      </c>
      <c r="I125" s="152" t="s">
        <v>26</v>
      </c>
    </row>
    <row r="126" spans="1:9" ht="12.75">
      <c r="A126" s="176" t="s">
        <v>157</v>
      </c>
      <c r="B126" s="298">
        <v>42000</v>
      </c>
      <c r="C126" s="156">
        <v>15.9</v>
      </c>
      <c r="D126" s="151">
        <v>1528</v>
      </c>
      <c r="E126" s="151">
        <v>0</v>
      </c>
      <c r="F126" s="151">
        <v>25627</v>
      </c>
      <c r="G126" s="151">
        <v>0</v>
      </c>
      <c r="H126" s="151">
        <v>0</v>
      </c>
      <c r="I126" s="152">
        <f>D126+F126+H126</f>
        <v>27155</v>
      </c>
    </row>
    <row r="127" spans="1:9" ht="12.75">
      <c r="A127" s="177" t="s">
        <v>136</v>
      </c>
      <c r="B127" s="298"/>
      <c r="C127" s="156" t="s">
        <v>26</v>
      </c>
      <c r="D127" s="299" t="s">
        <v>26</v>
      </c>
      <c r="E127" s="299"/>
      <c r="F127" s="157" t="s">
        <v>26</v>
      </c>
      <c r="G127" s="157" t="s">
        <v>26</v>
      </c>
      <c r="H127" s="157" t="s">
        <v>26</v>
      </c>
      <c r="I127" s="152" t="s">
        <v>26</v>
      </c>
    </row>
    <row r="128" spans="1:9" ht="12.75">
      <c r="A128" s="176" t="s">
        <v>100</v>
      </c>
      <c r="B128" s="298">
        <v>73517</v>
      </c>
      <c r="C128" s="156">
        <v>17</v>
      </c>
      <c r="D128" s="151">
        <v>1422</v>
      </c>
      <c r="E128" s="151">
        <v>18</v>
      </c>
      <c r="F128" s="151">
        <v>50005</v>
      </c>
      <c r="G128" s="151">
        <v>1344</v>
      </c>
      <c r="H128" s="151">
        <v>0</v>
      </c>
      <c r="I128" s="152">
        <f>D128+F128+H128</f>
        <v>51427</v>
      </c>
    </row>
    <row r="129" spans="1:9" ht="12.75">
      <c r="A129" s="177" t="s">
        <v>227</v>
      </c>
      <c r="B129" s="298"/>
      <c r="C129" s="156">
        <v>26</v>
      </c>
      <c r="D129" s="299" t="s">
        <v>26</v>
      </c>
      <c r="E129" s="299"/>
      <c r="F129" s="157" t="s">
        <v>26</v>
      </c>
      <c r="G129" s="157" t="s">
        <v>26</v>
      </c>
      <c r="H129" s="157" t="s">
        <v>26</v>
      </c>
      <c r="I129" s="152" t="s">
        <v>26</v>
      </c>
    </row>
    <row r="130" spans="1:9" ht="12.75">
      <c r="A130" s="176" t="s">
        <v>101</v>
      </c>
      <c r="B130" s="298">
        <v>54000</v>
      </c>
      <c r="C130" s="156">
        <v>55</v>
      </c>
      <c r="D130" s="151">
        <v>11003</v>
      </c>
      <c r="E130" s="201">
        <v>546</v>
      </c>
      <c r="F130" s="151">
        <v>22124</v>
      </c>
      <c r="G130" s="151">
        <v>3126</v>
      </c>
      <c r="H130" s="151">
        <v>67</v>
      </c>
      <c r="I130" s="152">
        <f>D130+F130+H130</f>
        <v>33194</v>
      </c>
    </row>
    <row r="131" spans="1:9" ht="12.75">
      <c r="A131" s="177" t="s">
        <v>298</v>
      </c>
      <c r="B131" s="298"/>
      <c r="C131" s="156">
        <v>89</v>
      </c>
      <c r="D131" s="299" t="s">
        <v>26</v>
      </c>
      <c r="E131" s="299"/>
      <c r="F131" s="157" t="s">
        <v>26</v>
      </c>
      <c r="G131" s="157" t="s">
        <v>26</v>
      </c>
      <c r="H131" s="157" t="s">
        <v>26</v>
      </c>
      <c r="I131" s="152" t="s">
        <v>26</v>
      </c>
    </row>
    <row r="132" spans="1:9" ht="12.75">
      <c r="A132" s="176" t="s">
        <v>269</v>
      </c>
      <c r="B132" s="298">
        <v>61468</v>
      </c>
      <c r="C132" s="156">
        <v>31</v>
      </c>
      <c r="D132" s="151">
        <v>533</v>
      </c>
      <c r="E132" s="151">
        <v>1</v>
      </c>
      <c r="F132" s="151">
        <v>28065</v>
      </c>
      <c r="G132" s="151">
        <v>0</v>
      </c>
      <c r="H132" s="151">
        <v>0</v>
      </c>
      <c r="I132" s="152">
        <f>D132+F132+H132</f>
        <v>28598</v>
      </c>
    </row>
    <row r="133" spans="1:9" ht="12.75">
      <c r="A133" s="177" t="s">
        <v>124</v>
      </c>
      <c r="B133" s="298"/>
      <c r="C133" s="156" t="s">
        <v>26</v>
      </c>
      <c r="D133" s="299" t="s">
        <v>26</v>
      </c>
      <c r="E133" s="299"/>
      <c r="F133" s="151" t="s">
        <v>26</v>
      </c>
      <c r="G133" s="151" t="s">
        <v>26</v>
      </c>
      <c r="H133" s="151" t="s">
        <v>26</v>
      </c>
      <c r="I133" s="152" t="s">
        <v>26</v>
      </c>
    </row>
    <row r="134" spans="1:9" s="126" customFormat="1" ht="12.75">
      <c r="A134" s="176" t="s">
        <v>200</v>
      </c>
      <c r="B134" s="298">
        <v>50083</v>
      </c>
      <c r="C134" s="156">
        <v>42</v>
      </c>
      <c r="D134" s="151">
        <v>3076</v>
      </c>
      <c r="E134" s="151">
        <v>40</v>
      </c>
      <c r="F134" s="151">
        <v>26671</v>
      </c>
      <c r="G134" s="151">
        <v>0</v>
      </c>
      <c r="H134" s="151">
        <v>8</v>
      </c>
      <c r="I134" s="152">
        <f>D134+F134+H134</f>
        <v>29755</v>
      </c>
    </row>
    <row r="135" spans="1:9" s="126" customFormat="1" ht="12.75">
      <c r="A135" s="177" t="s">
        <v>124</v>
      </c>
      <c r="B135" s="298"/>
      <c r="C135" s="156" t="s">
        <v>26</v>
      </c>
      <c r="D135" s="299" t="s">
        <v>26</v>
      </c>
      <c r="E135" s="299"/>
      <c r="F135" s="151" t="s">
        <v>26</v>
      </c>
      <c r="G135" s="151" t="s">
        <v>26</v>
      </c>
      <c r="H135" s="151" t="s">
        <v>26</v>
      </c>
      <c r="I135" s="152" t="s">
        <v>26</v>
      </c>
    </row>
    <row r="136" spans="1:9" ht="12.75">
      <c r="A136" s="176" t="s">
        <v>250</v>
      </c>
      <c r="B136" s="298">
        <v>429566</v>
      </c>
      <c r="C136" s="156">
        <v>11</v>
      </c>
      <c r="D136" s="151">
        <v>5166</v>
      </c>
      <c r="E136" s="151">
        <v>0</v>
      </c>
      <c r="F136" s="151">
        <v>335299</v>
      </c>
      <c r="G136" s="151">
        <v>0</v>
      </c>
      <c r="H136" s="151">
        <v>0</v>
      </c>
      <c r="I136" s="152">
        <f>D136+F136+H136</f>
        <v>340465</v>
      </c>
    </row>
    <row r="137" spans="1:9" ht="12.75">
      <c r="A137" s="177" t="s">
        <v>227</v>
      </c>
      <c r="B137" s="298"/>
      <c r="C137" s="156" t="s">
        <v>26</v>
      </c>
      <c r="D137" s="299" t="s">
        <v>26</v>
      </c>
      <c r="E137" s="299"/>
      <c r="F137" s="157" t="s">
        <v>26</v>
      </c>
      <c r="G137" s="157" t="s">
        <v>26</v>
      </c>
      <c r="H137" s="157" t="s">
        <v>26</v>
      </c>
      <c r="I137" s="152" t="s">
        <v>26</v>
      </c>
    </row>
    <row r="138" spans="1:9" s="131" customFormat="1" ht="12.75">
      <c r="A138" s="176" t="s">
        <v>262</v>
      </c>
      <c r="B138" s="298">
        <v>190652</v>
      </c>
      <c r="C138" s="156">
        <v>12</v>
      </c>
      <c r="D138" s="151">
        <v>7014</v>
      </c>
      <c r="E138" s="151">
        <v>26</v>
      </c>
      <c r="F138" s="151">
        <v>124840</v>
      </c>
      <c r="G138" s="151">
        <v>175</v>
      </c>
      <c r="H138" s="151">
        <v>0</v>
      </c>
      <c r="I138" s="152">
        <f>D138+F138+H138</f>
        <v>131854</v>
      </c>
    </row>
    <row r="139" spans="1:9" s="131" customFormat="1" ht="12.75">
      <c r="A139" s="177" t="s">
        <v>214</v>
      </c>
      <c r="B139" s="298"/>
      <c r="C139" s="156">
        <v>18</v>
      </c>
      <c r="D139" s="299" t="s">
        <v>26</v>
      </c>
      <c r="E139" s="299"/>
      <c r="F139" s="157" t="s">
        <v>26</v>
      </c>
      <c r="G139" s="157" t="s">
        <v>26</v>
      </c>
      <c r="H139" s="157" t="s">
        <v>26</v>
      </c>
      <c r="I139" s="152" t="s">
        <v>26</v>
      </c>
    </row>
    <row r="140" spans="1:9" ht="12.75">
      <c r="A140" s="176" t="s">
        <v>213</v>
      </c>
      <c r="B140" s="298">
        <v>219378</v>
      </c>
      <c r="C140" s="156">
        <v>18</v>
      </c>
      <c r="D140" s="151">
        <v>22868</v>
      </c>
      <c r="E140" s="151">
        <v>20</v>
      </c>
      <c r="F140" s="151">
        <v>137988</v>
      </c>
      <c r="G140" s="151">
        <v>0</v>
      </c>
      <c r="H140" s="151">
        <v>0</v>
      </c>
      <c r="I140" s="152">
        <f>D140+F140+H140</f>
        <v>160856</v>
      </c>
    </row>
    <row r="141" spans="1:9" ht="12.75">
      <c r="A141" s="177" t="s">
        <v>214</v>
      </c>
      <c r="B141" s="298"/>
      <c r="C141" s="156" t="s">
        <v>26</v>
      </c>
      <c r="D141" s="299" t="s">
        <v>26</v>
      </c>
      <c r="E141" s="299"/>
      <c r="F141" s="157" t="s">
        <v>26</v>
      </c>
      <c r="G141" s="157" t="s">
        <v>26</v>
      </c>
      <c r="H141" s="157" t="s">
        <v>26</v>
      </c>
      <c r="I141" s="152" t="s">
        <v>26</v>
      </c>
    </row>
    <row r="142" spans="1:9" ht="12.75">
      <c r="A142" s="176" t="s">
        <v>113</v>
      </c>
      <c r="B142" s="298">
        <v>35000</v>
      </c>
      <c r="C142" s="156">
        <v>53</v>
      </c>
      <c r="D142" s="151">
        <v>3164</v>
      </c>
      <c r="E142" s="151">
        <v>0</v>
      </c>
      <c r="F142" s="151">
        <v>21303</v>
      </c>
      <c r="G142" s="151">
        <v>0</v>
      </c>
      <c r="H142" s="151">
        <v>0</v>
      </c>
      <c r="I142" s="152">
        <f>D142+F142+H142</f>
        <v>24467</v>
      </c>
    </row>
    <row r="143" spans="1:9" ht="12.75">
      <c r="A143" s="177" t="s">
        <v>99</v>
      </c>
      <c r="B143" s="298"/>
      <c r="C143" s="156">
        <v>59</v>
      </c>
      <c r="D143" s="299" t="s">
        <v>26</v>
      </c>
      <c r="E143" s="299"/>
      <c r="F143" s="157" t="s">
        <v>26</v>
      </c>
      <c r="G143" s="157" t="s">
        <v>26</v>
      </c>
      <c r="H143" s="157" t="s">
        <v>26</v>
      </c>
      <c r="I143" s="152" t="s">
        <v>26</v>
      </c>
    </row>
    <row r="144" spans="1:9" ht="12.75">
      <c r="A144" s="176" t="s">
        <v>102</v>
      </c>
      <c r="B144" s="298">
        <v>121677</v>
      </c>
      <c r="C144" s="156">
        <v>29</v>
      </c>
      <c r="D144" s="151">
        <v>6033</v>
      </c>
      <c r="E144" s="151">
        <v>21</v>
      </c>
      <c r="F144" s="201">
        <v>75510</v>
      </c>
      <c r="G144" s="201">
        <v>3252</v>
      </c>
      <c r="H144" s="151">
        <v>0</v>
      </c>
      <c r="I144" s="200">
        <f>D144+F144+H144</f>
        <v>81543</v>
      </c>
    </row>
    <row r="145" spans="1:9" ht="13.5" thickBot="1">
      <c r="A145" s="184" t="s">
        <v>227</v>
      </c>
      <c r="B145" s="300"/>
      <c r="C145" s="159">
        <v>43</v>
      </c>
      <c r="D145" s="305" t="s">
        <v>26</v>
      </c>
      <c r="E145" s="305"/>
      <c r="F145" s="178" t="s">
        <v>26</v>
      </c>
      <c r="G145" s="178" t="s">
        <v>26</v>
      </c>
      <c r="H145" s="178" t="s">
        <v>26</v>
      </c>
      <c r="I145" s="161" t="s">
        <v>26</v>
      </c>
    </row>
    <row r="146" spans="1:9" ht="12.75">
      <c r="A146" s="187"/>
      <c r="B146" s="188"/>
      <c r="C146" s="188"/>
      <c r="D146" s="188"/>
      <c r="E146" s="188"/>
      <c r="F146" s="188"/>
      <c r="G146" s="188"/>
      <c r="H146" s="188"/>
      <c r="I146" s="188"/>
    </row>
    <row r="147" spans="1:9" ht="12.75">
      <c r="A147" s="187"/>
      <c r="B147" s="188"/>
      <c r="C147" s="188"/>
      <c r="D147" s="188"/>
      <c r="E147" s="188"/>
      <c r="F147" s="188"/>
      <c r="G147" s="188"/>
      <c r="H147" s="188"/>
      <c r="I147" s="188"/>
    </row>
    <row r="148" spans="1:9" ht="15.75">
      <c r="A148" s="306" t="s">
        <v>79</v>
      </c>
      <c r="B148" s="307"/>
      <c r="C148" s="307"/>
      <c r="D148" s="307"/>
      <c r="E148" s="307"/>
      <c r="F148" s="307"/>
      <c r="G148" s="307"/>
      <c r="H148" s="307"/>
      <c r="I148" s="307"/>
    </row>
    <row r="149" spans="1:9" ht="13.5" thickBot="1">
      <c r="A149" s="187"/>
      <c r="B149" s="188"/>
      <c r="C149" s="188"/>
      <c r="D149" s="188"/>
      <c r="E149" s="188"/>
      <c r="F149" s="188"/>
      <c r="G149" s="188"/>
      <c r="H149" s="188"/>
      <c r="I149" s="188"/>
    </row>
    <row r="150" spans="1:11" ht="36">
      <c r="A150" s="166" t="s">
        <v>19</v>
      </c>
      <c r="B150" s="303" t="s">
        <v>1</v>
      </c>
      <c r="C150" s="167" t="s">
        <v>174</v>
      </c>
      <c r="D150" s="168" t="s">
        <v>18</v>
      </c>
      <c r="E150" s="168" t="s">
        <v>175</v>
      </c>
      <c r="F150" s="168" t="s">
        <v>176</v>
      </c>
      <c r="G150" s="168" t="s">
        <v>177</v>
      </c>
      <c r="H150" s="224" t="s">
        <v>67</v>
      </c>
      <c r="I150" s="170" t="s">
        <v>9</v>
      </c>
      <c r="J150" s="47"/>
      <c r="K150" s="46"/>
    </row>
    <row r="151" spans="1:11" ht="13.5" thickBot="1">
      <c r="A151" s="171" t="s">
        <v>8</v>
      </c>
      <c r="B151" s="302"/>
      <c r="C151" s="172" t="s">
        <v>178</v>
      </c>
      <c r="D151" s="302" t="s">
        <v>216</v>
      </c>
      <c r="E151" s="302"/>
      <c r="F151" s="173" t="s">
        <v>76</v>
      </c>
      <c r="G151" s="173" t="s">
        <v>20</v>
      </c>
      <c r="H151" s="225" t="s">
        <v>140</v>
      </c>
      <c r="I151" s="175" t="s">
        <v>77</v>
      </c>
      <c r="J151" s="87"/>
      <c r="K151" s="46"/>
    </row>
    <row r="152" spans="1:9" ht="12.75">
      <c r="A152" s="183" t="s">
        <v>218</v>
      </c>
      <c r="B152" s="301">
        <v>76367</v>
      </c>
      <c r="C152" s="153">
        <v>49</v>
      </c>
      <c r="D152" s="154">
        <v>16145</v>
      </c>
      <c r="E152" s="154">
        <v>0</v>
      </c>
      <c r="F152" s="154">
        <v>39796</v>
      </c>
      <c r="G152" s="154">
        <v>2519</v>
      </c>
      <c r="H152" s="154">
        <v>3000</v>
      </c>
      <c r="I152" s="155">
        <f>D152+F152+H152</f>
        <v>58941</v>
      </c>
    </row>
    <row r="153" spans="1:9" ht="12.75">
      <c r="A153" s="177" t="s">
        <v>144</v>
      </c>
      <c r="B153" s="298"/>
      <c r="C153" s="156">
        <v>72</v>
      </c>
      <c r="D153" s="299" t="s">
        <v>26</v>
      </c>
      <c r="E153" s="299"/>
      <c r="F153" s="220" t="s">
        <v>26</v>
      </c>
      <c r="G153" s="220" t="s">
        <v>26</v>
      </c>
      <c r="H153" s="220" t="s">
        <v>26</v>
      </c>
      <c r="I153" s="152" t="s">
        <v>26</v>
      </c>
    </row>
    <row r="154" spans="1:9" ht="12.75">
      <c r="A154" s="176" t="s">
        <v>143</v>
      </c>
      <c r="B154" s="298">
        <v>67800</v>
      </c>
      <c r="C154" s="156">
        <v>49</v>
      </c>
      <c r="D154" s="219">
        <v>20191</v>
      </c>
      <c r="E154" s="219">
        <v>865</v>
      </c>
      <c r="F154" s="219">
        <v>28272</v>
      </c>
      <c r="G154" s="219">
        <v>3300</v>
      </c>
      <c r="H154" s="219">
        <v>300</v>
      </c>
      <c r="I154" s="152">
        <f>D154+F154+H154</f>
        <v>48763</v>
      </c>
    </row>
    <row r="155" spans="1:9" ht="12.75">
      <c r="A155" s="177" t="s">
        <v>116</v>
      </c>
      <c r="B155" s="298"/>
      <c r="C155" s="156">
        <v>59</v>
      </c>
      <c r="D155" s="299" t="s">
        <v>26</v>
      </c>
      <c r="E155" s="299"/>
      <c r="F155" s="220" t="s">
        <v>26</v>
      </c>
      <c r="G155" s="220" t="s">
        <v>26</v>
      </c>
      <c r="H155" s="220" t="s">
        <v>26</v>
      </c>
      <c r="I155" s="152" t="s">
        <v>26</v>
      </c>
    </row>
    <row r="156" spans="1:9" s="127" customFormat="1" ht="12.75">
      <c r="A156" s="176" t="s">
        <v>232</v>
      </c>
      <c r="B156" s="298">
        <v>9450</v>
      </c>
      <c r="C156" s="156">
        <v>79</v>
      </c>
      <c r="D156" s="219">
        <v>221</v>
      </c>
      <c r="E156" s="219">
        <v>0</v>
      </c>
      <c r="F156" s="219">
        <v>7</v>
      </c>
      <c r="G156" s="219">
        <v>0</v>
      </c>
      <c r="H156" s="219">
        <v>0</v>
      </c>
      <c r="I156" s="152">
        <f>D156+F156+H156</f>
        <v>228</v>
      </c>
    </row>
    <row r="157" spans="1:9" s="127" customFormat="1" ht="12.75">
      <c r="A157" s="177" t="s">
        <v>204</v>
      </c>
      <c r="B157" s="298"/>
      <c r="C157" s="156" t="s">
        <v>26</v>
      </c>
      <c r="D157" s="299" t="s">
        <v>26</v>
      </c>
      <c r="E157" s="299"/>
      <c r="F157" s="219">
        <v>8515</v>
      </c>
      <c r="G157" s="220" t="s">
        <v>26</v>
      </c>
      <c r="H157" s="219">
        <f>F157</f>
        <v>8515</v>
      </c>
      <c r="I157" s="152">
        <f>I156+H157</f>
        <v>8743</v>
      </c>
    </row>
    <row r="158" spans="1:9" s="126" customFormat="1" ht="12.75">
      <c r="A158" s="176" t="s">
        <v>252</v>
      </c>
      <c r="B158" s="298">
        <v>18000</v>
      </c>
      <c r="C158" s="156">
        <v>69</v>
      </c>
      <c r="D158" s="219">
        <v>5909</v>
      </c>
      <c r="E158" s="219">
        <v>0</v>
      </c>
      <c r="F158" s="226">
        <v>8013</v>
      </c>
      <c r="G158" s="219">
        <v>14</v>
      </c>
      <c r="H158" s="219">
        <v>0</v>
      </c>
      <c r="I158" s="200">
        <f>D158+F158+H158</f>
        <v>13922</v>
      </c>
    </row>
    <row r="159" spans="1:9" s="126" customFormat="1" ht="12.75">
      <c r="A159" s="177" t="s">
        <v>181</v>
      </c>
      <c r="B159" s="298"/>
      <c r="C159" s="156">
        <v>89</v>
      </c>
      <c r="D159" s="299" t="s">
        <v>26</v>
      </c>
      <c r="E159" s="299"/>
      <c r="F159" s="219" t="s">
        <v>26</v>
      </c>
      <c r="G159" s="219" t="s">
        <v>26</v>
      </c>
      <c r="H159" s="219" t="s">
        <v>26</v>
      </c>
      <c r="I159" s="152" t="s">
        <v>26</v>
      </c>
    </row>
    <row r="160" spans="1:9" s="126" customFormat="1" ht="12.75">
      <c r="A160" s="176" t="s">
        <v>253</v>
      </c>
      <c r="B160" s="298">
        <v>6000</v>
      </c>
      <c r="C160" s="156">
        <v>149</v>
      </c>
      <c r="D160" s="219">
        <v>0</v>
      </c>
      <c r="E160" s="219">
        <v>0</v>
      </c>
      <c r="F160" s="219">
        <v>1324</v>
      </c>
      <c r="G160" s="219">
        <v>0</v>
      </c>
      <c r="H160" s="219">
        <v>0</v>
      </c>
      <c r="I160" s="152">
        <f>D160+F160+H160</f>
        <v>1324</v>
      </c>
    </row>
    <row r="161" spans="1:9" s="126" customFormat="1" ht="12.75">
      <c r="A161" s="177" t="s">
        <v>181</v>
      </c>
      <c r="B161" s="298"/>
      <c r="C161" s="156" t="s">
        <v>26</v>
      </c>
      <c r="D161" s="299" t="s">
        <v>26</v>
      </c>
      <c r="E161" s="299"/>
      <c r="F161" s="219" t="s">
        <v>26</v>
      </c>
      <c r="G161" s="219" t="s">
        <v>26</v>
      </c>
      <c r="H161" s="219" t="s">
        <v>26</v>
      </c>
      <c r="I161" s="152" t="s">
        <v>26</v>
      </c>
    </row>
    <row r="162" spans="1:9" s="126" customFormat="1" ht="12.75">
      <c r="A162" s="176" t="s">
        <v>254</v>
      </c>
      <c r="B162" s="298">
        <f>B158+B160</f>
        <v>24000</v>
      </c>
      <c r="C162" s="156" t="s">
        <v>26</v>
      </c>
      <c r="D162" s="219">
        <f aca="true" t="shared" si="3" ref="D162:I162">D158+D160</f>
        <v>5909</v>
      </c>
      <c r="E162" s="219">
        <f t="shared" si="3"/>
        <v>0</v>
      </c>
      <c r="F162" s="227">
        <f t="shared" si="3"/>
        <v>9337</v>
      </c>
      <c r="G162" s="219">
        <f t="shared" si="3"/>
        <v>14</v>
      </c>
      <c r="H162" s="219">
        <f t="shared" si="3"/>
        <v>0</v>
      </c>
      <c r="I162" s="200">
        <f t="shared" si="3"/>
        <v>15246</v>
      </c>
    </row>
    <row r="163" spans="1:9" s="126" customFormat="1" ht="12.75">
      <c r="A163" s="177" t="s">
        <v>181</v>
      </c>
      <c r="B163" s="298"/>
      <c r="C163" s="156" t="s">
        <v>26</v>
      </c>
      <c r="D163" s="299" t="s">
        <v>26</v>
      </c>
      <c r="E163" s="299"/>
      <c r="F163" s="219" t="s">
        <v>26</v>
      </c>
      <c r="G163" s="219" t="s">
        <v>26</v>
      </c>
      <c r="H163" s="219" t="s">
        <v>26</v>
      </c>
      <c r="I163" s="152" t="s">
        <v>26</v>
      </c>
    </row>
    <row r="164" spans="1:9" ht="12.75">
      <c r="A164" s="176" t="s">
        <v>324</v>
      </c>
      <c r="B164" s="298">
        <v>21000</v>
      </c>
      <c r="C164" s="156">
        <v>39.9</v>
      </c>
      <c r="D164" s="219">
        <v>6230</v>
      </c>
      <c r="E164" s="219">
        <v>139</v>
      </c>
      <c r="F164" s="219">
        <v>6149</v>
      </c>
      <c r="G164" s="219">
        <v>419</v>
      </c>
      <c r="H164" s="219">
        <v>0</v>
      </c>
      <c r="I164" s="152">
        <f>D164+F164+H164</f>
        <v>12379</v>
      </c>
    </row>
    <row r="165" spans="1:9" ht="12.75">
      <c r="A165" s="177" t="s">
        <v>291</v>
      </c>
      <c r="B165" s="298"/>
      <c r="C165" s="156">
        <v>61</v>
      </c>
      <c r="D165" s="299" t="s">
        <v>26</v>
      </c>
      <c r="E165" s="299"/>
      <c r="F165" s="220" t="s">
        <v>26</v>
      </c>
      <c r="G165" s="220" t="s">
        <v>26</v>
      </c>
      <c r="H165" s="220" t="s">
        <v>26</v>
      </c>
      <c r="I165" s="152" t="s">
        <v>26</v>
      </c>
    </row>
    <row r="166" spans="1:9" ht="12.75">
      <c r="A166" s="176" t="s">
        <v>311</v>
      </c>
      <c r="B166" s="298">
        <v>40048</v>
      </c>
      <c r="C166" s="156">
        <v>89</v>
      </c>
      <c r="D166" s="219">
        <v>1410</v>
      </c>
      <c r="E166" s="219">
        <v>0</v>
      </c>
      <c r="F166" s="219">
        <v>18266</v>
      </c>
      <c r="G166" s="219">
        <v>1510</v>
      </c>
      <c r="H166" s="219">
        <v>0</v>
      </c>
      <c r="I166" s="152">
        <f>D166+F166+H166</f>
        <v>19676</v>
      </c>
    </row>
    <row r="167" spans="1:9" ht="12.75">
      <c r="A167" s="177" t="s">
        <v>179</v>
      </c>
      <c r="B167" s="298"/>
      <c r="C167" s="156">
        <v>159</v>
      </c>
      <c r="D167" s="299" t="s">
        <v>26</v>
      </c>
      <c r="E167" s="299"/>
      <c r="F167" s="220" t="s">
        <v>26</v>
      </c>
      <c r="G167" s="220" t="s">
        <v>26</v>
      </c>
      <c r="H167" s="220" t="s">
        <v>26</v>
      </c>
      <c r="I167" s="152" t="s">
        <v>26</v>
      </c>
    </row>
    <row r="168" spans="1:9" ht="12.75">
      <c r="A168" s="176" t="s">
        <v>103</v>
      </c>
      <c r="B168" s="298">
        <v>29100</v>
      </c>
      <c r="C168" s="156">
        <v>57</v>
      </c>
      <c r="D168" s="219">
        <v>673</v>
      </c>
      <c r="E168" s="219">
        <v>0</v>
      </c>
      <c r="F168" s="219">
        <v>15229</v>
      </c>
      <c r="G168" s="219">
        <v>0</v>
      </c>
      <c r="H168" s="219">
        <v>0</v>
      </c>
      <c r="I168" s="152">
        <f>D168+F168+H168</f>
        <v>15902</v>
      </c>
    </row>
    <row r="169" spans="1:9" ht="12.75">
      <c r="A169" s="177" t="s">
        <v>99</v>
      </c>
      <c r="B169" s="298"/>
      <c r="C169" s="156" t="s">
        <v>26</v>
      </c>
      <c r="D169" s="299" t="s">
        <v>26</v>
      </c>
      <c r="E169" s="299"/>
      <c r="F169" s="220" t="s">
        <v>26</v>
      </c>
      <c r="G169" s="220" t="s">
        <v>26</v>
      </c>
      <c r="H169" s="220" t="s">
        <v>26</v>
      </c>
      <c r="I169" s="152" t="s">
        <v>26</v>
      </c>
    </row>
    <row r="170" spans="1:9" ht="12.75">
      <c r="A170" s="176" t="s">
        <v>286</v>
      </c>
      <c r="B170" s="298">
        <v>37082</v>
      </c>
      <c r="C170" s="156">
        <v>29.5</v>
      </c>
      <c r="D170" s="219">
        <v>3453</v>
      </c>
      <c r="E170" s="219">
        <v>0</v>
      </c>
      <c r="F170" s="219">
        <v>14135</v>
      </c>
      <c r="G170" s="219">
        <v>901</v>
      </c>
      <c r="H170" s="219">
        <v>0</v>
      </c>
      <c r="I170" s="152">
        <f>D170+F170+H170</f>
        <v>17588</v>
      </c>
    </row>
    <row r="171" spans="1:9" ht="12.75">
      <c r="A171" s="177" t="s">
        <v>144</v>
      </c>
      <c r="B171" s="298"/>
      <c r="C171" s="156">
        <v>45</v>
      </c>
      <c r="D171" s="299" t="s">
        <v>26</v>
      </c>
      <c r="E171" s="299"/>
      <c r="F171" s="220" t="s">
        <v>26</v>
      </c>
      <c r="G171" s="220" t="s">
        <v>26</v>
      </c>
      <c r="H171" s="220" t="s">
        <v>26</v>
      </c>
      <c r="I171" s="152" t="s">
        <v>26</v>
      </c>
    </row>
    <row r="172" spans="1:9" ht="12.75">
      <c r="A172" s="176" t="s">
        <v>158</v>
      </c>
      <c r="B172" s="298">
        <v>42000</v>
      </c>
      <c r="C172" s="156">
        <v>29.9</v>
      </c>
      <c r="D172" s="219">
        <v>8858</v>
      </c>
      <c r="E172" s="219">
        <v>13</v>
      </c>
      <c r="F172" s="219">
        <v>15994</v>
      </c>
      <c r="G172" s="219">
        <v>188</v>
      </c>
      <c r="H172" s="219">
        <v>0</v>
      </c>
      <c r="I172" s="152">
        <f>D172+F172+H172</f>
        <v>24852</v>
      </c>
    </row>
    <row r="173" spans="1:9" ht="12.75">
      <c r="A173" s="177" t="s">
        <v>136</v>
      </c>
      <c r="B173" s="298"/>
      <c r="C173" s="156">
        <v>43</v>
      </c>
      <c r="D173" s="299" t="s">
        <v>26</v>
      </c>
      <c r="E173" s="299"/>
      <c r="F173" s="220" t="s">
        <v>26</v>
      </c>
      <c r="G173" s="220" t="s">
        <v>26</v>
      </c>
      <c r="H173" s="220" t="s">
        <v>26</v>
      </c>
      <c r="I173" s="152" t="s">
        <v>26</v>
      </c>
    </row>
    <row r="174" spans="1:9" s="127" customFormat="1" ht="12.75">
      <c r="A174" s="176" t="s">
        <v>315</v>
      </c>
      <c r="B174" s="298">
        <v>11800</v>
      </c>
      <c r="C174" s="156">
        <v>49</v>
      </c>
      <c r="D174" s="219">
        <v>527</v>
      </c>
      <c r="E174" s="219">
        <v>61</v>
      </c>
      <c r="F174" s="226">
        <v>256</v>
      </c>
      <c r="G174" s="226">
        <v>119</v>
      </c>
      <c r="H174" s="226">
        <v>33</v>
      </c>
      <c r="I174" s="200">
        <f>D174+F174+H174</f>
        <v>816</v>
      </c>
    </row>
    <row r="175" spans="1:9" s="127" customFormat="1" ht="12.75">
      <c r="A175" s="177" t="s">
        <v>208</v>
      </c>
      <c r="B175" s="298"/>
      <c r="C175" s="156">
        <v>69</v>
      </c>
      <c r="D175" s="299" t="s">
        <v>26</v>
      </c>
      <c r="E175" s="299"/>
      <c r="F175" s="179" t="s">
        <v>292</v>
      </c>
      <c r="G175" s="226">
        <v>9015</v>
      </c>
      <c r="H175" s="226">
        <f>G175</f>
        <v>9015</v>
      </c>
      <c r="I175" s="200">
        <f>I174+H175</f>
        <v>9831</v>
      </c>
    </row>
    <row r="176" spans="1:9" ht="12.75">
      <c r="A176" s="176" t="s">
        <v>228</v>
      </c>
      <c r="B176" s="298">
        <v>105212</v>
      </c>
      <c r="C176" s="156">
        <v>19</v>
      </c>
      <c r="D176" s="219">
        <v>1628</v>
      </c>
      <c r="E176" s="219">
        <v>1</v>
      </c>
      <c r="F176" s="219">
        <v>61050</v>
      </c>
      <c r="G176" s="219">
        <v>0</v>
      </c>
      <c r="H176" s="219">
        <v>0</v>
      </c>
      <c r="I176" s="152">
        <f>D176+F176+H176</f>
        <v>62678</v>
      </c>
    </row>
    <row r="177" spans="1:9" ht="12.75">
      <c r="A177" s="177" t="s">
        <v>229</v>
      </c>
      <c r="B177" s="298"/>
      <c r="C177" s="156" t="s">
        <v>26</v>
      </c>
      <c r="D177" s="299" t="s">
        <v>26</v>
      </c>
      <c r="E177" s="299"/>
      <c r="F177" s="220" t="s">
        <v>26</v>
      </c>
      <c r="G177" s="220" t="s">
        <v>26</v>
      </c>
      <c r="H177" s="220" t="s">
        <v>26</v>
      </c>
      <c r="I177" s="152" t="s">
        <v>26</v>
      </c>
    </row>
    <row r="178" spans="1:9" ht="12.75">
      <c r="A178" s="176" t="s">
        <v>230</v>
      </c>
      <c r="B178" s="298">
        <v>81616</v>
      </c>
      <c r="C178" s="156">
        <v>17</v>
      </c>
      <c r="D178" s="219">
        <v>711</v>
      </c>
      <c r="E178" s="219">
        <v>1</v>
      </c>
      <c r="F178" s="219">
        <v>57509</v>
      </c>
      <c r="G178" s="219">
        <v>0</v>
      </c>
      <c r="H178" s="219">
        <v>0</v>
      </c>
      <c r="I178" s="152">
        <f>D178+F178+H178</f>
        <v>58220</v>
      </c>
    </row>
    <row r="179" spans="1:9" ht="12.75">
      <c r="A179" s="177" t="s">
        <v>229</v>
      </c>
      <c r="B179" s="298"/>
      <c r="C179" s="156" t="s">
        <v>26</v>
      </c>
      <c r="D179" s="299" t="s">
        <v>26</v>
      </c>
      <c r="E179" s="299"/>
      <c r="F179" s="220" t="s">
        <v>26</v>
      </c>
      <c r="G179" s="220" t="s">
        <v>26</v>
      </c>
      <c r="H179" s="220" t="s">
        <v>26</v>
      </c>
      <c r="I179" s="152" t="s">
        <v>26</v>
      </c>
    </row>
    <row r="180" spans="1:9" ht="12.75">
      <c r="A180" s="176" t="s">
        <v>314</v>
      </c>
      <c r="B180" s="298">
        <v>55127</v>
      </c>
      <c r="C180" s="156">
        <v>19</v>
      </c>
      <c r="D180" s="219">
        <v>417</v>
      </c>
      <c r="E180" s="219">
        <v>1</v>
      </c>
      <c r="F180" s="219">
        <v>26974</v>
      </c>
      <c r="G180" s="219">
        <v>0</v>
      </c>
      <c r="H180" s="219">
        <v>0</v>
      </c>
      <c r="I180" s="152">
        <f>D180+F180+H180</f>
        <v>27391</v>
      </c>
    </row>
    <row r="181" spans="1:9" ht="12.75">
      <c r="A181" s="177" t="s">
        <v>229</v>
      </c>
      <c r="B181" s="298"/>
      <c r="C181" s="156" t="s">
        <v>26</v>
      </c>
      <c r="D181" s="299" t="s">
        <v>26</v>
      </c>
      <c r="E181" s="299"/>
      <c r="F181" s="220" t="s">
        <v>26</v>
      </c>
      <c r="G181" s="220" t="s">
        <v>26</v>
      </c>
      <c r="H181" s="220" t="s">
        <v>26</v>
      </c>
      <c r="I181" s="152" t="s">
        <v>26</v>
      </c>
    </row>
    <row r="182" spans="1:9" ht="12.75">
      <c r="A182" s="176" t="s">
        <v>234</v>
      </c>
      <c r="B182" s="336" t="s">
        <v>325</v>
      </c>
      <c r="C182" s="337"/>
      <c r="D182" s="337"/>
      <c r="E182" s="337"/>
      <c r="F182" s="337"/>
      <c r="G182" s="337"/>
      <c r="H182" s="337"/>
      <c r="I182" s="338"/>
    </row>
    <row r="183" spans="1:9" ht="12.75">
      <c r="A183" s="177" t="s">
        <v>235</v>
      </c>
      <c r="B183" s="337"/>
      <c r="C183" s="337"/>
      <c r="D183" s="337"/>
      <c r="E183" s="337"/>
      <c r="F183" s="337"/>
      <c r="G183" s="337"/>
      <c r="H183" s="337"/>
      <c r="I183" s="338"/>
    </row>
    <row r="184" spans="1:9" ht="12.75">
      <c r="A184" s="176" t="s">
        <v>159</v>
      </c>
      <c r="B184" s="298">
        <v>31000</v>
      </c>
      <c r="C184" s="156">
        <v>109.9</v>
      </c>
      <c r="D184" s="219">
        <v>3087</v>
      </c>
      <c r="E184" s="219">
        <v>485</v>
      </c>
      <c r="F184" s="219">
        <v>14793</v>
      </c>
      <c r="G184" s="219">
        <v>6238</v>
      </c>
      <c r="H184" s="219">
        <v>0</v>
      </c>
      <c r="I184" s="152">
        <f>D184+F184+H184</f>
        <v>17880</v>
      </c>
    </row>
    <row r="185" spans="1:9" ht="12.75">
      <c r="A185" s="177" t="s">
        <v>136</v>
      </c>
      <c r="B185" s="298"/>
      <c r="C185" s="156">
        <v>139</v>
      </c>
      <c r="D185" s="299" t="s">
        <v>26</v>
      </c>
      <c r="E185" s="299"/>
      <c r="F185" s="220" t="s">
        <v>26</v>
      </c>
      <c r="G185" s="220" t="s">
        <v>26</v>
      </c>
      <c r="H185" s="220" t="s">
        <v>26</v>
      </c>
      <c r="I185" s="152" t="s">
        <v>26</v>
      </c>
    </row>
    <row r="186" spans="1:9" ht="12.75">
      <c r="A186" s="176" t="s">
        <v>270</v>
      </c>
      <c r="B186" s="298">
        <v>10700</v>
      </c>
      <c r="C186" s="156">
        <v>59</v>
      </c>
      <c r="D186" s="219">
        <v>2</v>
      </c>
      <c r="E186" s="219">
        <v>0</v>
      </c>
      <c r="F186" s="219">
        <v>231</v>
      </c>
      <c r="G186" s="219">
        <v>31</v>
      </c>
      <c r="H186" s="219">
        <v>38</v>
      </c>
      <c r="I186" s="152">
        <f>D186+F186+H186</f>
        <v>271</v>
      </c>
    </row>
    <row r="187" spans="1:9" ht="12.75">
      <c r="A187" s="177" t="s">
        <v>271</v>
      </c>
      <c r="B187" s="298"/>
      <c r="C187" s="156">
        <v>79</v>
      </c>
      <c r="D187" s="299" t="s">
        <v>26</v>
      </c>
      <c r="E187" s="299"/>
      <c r="F187" s="219">
        <v>4994</v>
      </c>
      <c r="G187" s="219">
        <v>3558</v>
      </c>
      <c r="H187" s="219">
        <f>F187+G187</f>
        <v>8552</v>
      </c>
      <c r="I187" s="152">
        <f>I186+H187</f>
        <v>8823</v>
      </c>
    </row>
    <row r="188" spans="1:9" ht="12.75">
      <c r="A188" s="176" t="s">
        <v>249</v>
      </c>
      <c r="B188" s="298">
        <v>12100</v>
      </c>
      <c r="C188" s="156">
        <v>99</v>
      </c>
      <c r="D188" s="219">
        <v>1706</v>
      </c>
      <c r="E188" s="219">
        <v>157</v>
      </c>
      <c r="F188" s="226">
        <v>3864</v>
      </c>
      <c r="G188" s="226">
        <v>813</v>
      </c>
      <c r="H188" s="219">
        <v>0</v>
      </c>
      <c r="I188" s="200">
        <f>D188+F188+H188</f>
        <v>5570</v>
      </c>
    </row>
    <row r="189" spans="1:9" ht="12.75">
      <c r="A189" s="177" t="s">
        <v>208</v>
      </c>
      <c r="B189" s="298"/>
      <c r="C189" s="156">
        <v>149.9</v>
      </c>
      <c r="D189" s="299" t="s">
        <v>26</v>
      </c>
      <c r="E189" s="299"/>
      <c r="F189" s="220" t="s">
        <v>26</v>
      </c>
      <c r="G189" s="220" t="s">
        <v>26</v>
      </c>
      <c r="H189" s="220" t="s">
        <v>26</v>
      </c>
      <c r="I189" s="152" t="s">
        <v>26</v>
      </c>
    </row>
    <row r="190" spans="1:9" ht="12.75">
      <c r="A190" s="176" t="s">
        <v>160</v>
      </c>
      <c r="B190" s="298">
        <v>55828</v>
      </c>
      <c r="C190" s="156">
        <v>45</v>
      </c>
      <c r="D190" s="219">
        <v>2241</v>
      </c>
      <c r="E190" s="219">
        <v>42</v>
      </c>
      <c r="F190" s="219">
        <v>38196</v>
      </c>
      <c r="G190" s="219">
        <v>3322</v>
      </c>
      <c r="H190" s="219">
        <v>0</v>
      </c>
      <c r="I190" s="152">
        <f>D190+F190+H190</f>
        <v>40437</v>
      </c>
    </row>
    <row r="191" spans="1:9" ht="12.75">
      <c r="A191" s="177" t="s">
        <v>227</v>
      </c>
      <c r="B191" s="298"/>
      <c r="C191" s="156">
        <v>64</v>
      </c>
      <c r="D191" s="299" t="s">
        <v>26</v>
      </c>
      <c r="E191" s="299"/>
      <c r="F191" s="220" t="s">
        <v>26</v>
      </c>
      <c r="G191" s="220" t="s">
        <v>26</v>
      </c>
      <c r="H191" s="220" t="s">
        <v>26</v>
      </c>
      <c r="I191" s="152" t="s">
        <v>26</v>
      </c>
    </row>
    <row r="192" spans="1:9" ht="12.75">
      <c r="A192" s="176" t="s">
        <v>265</v>
      </c>
      <c r="B192" s="298">
        <v>10646</v>
      </c>
      <c r="C192" s="156">
        <v>62</v>
      </c>
      <c r="D192" s="219">
        <v>1884</v>
      </c>
      <c r="E192" s="219">
        <v>116</v>
      </c>
      <c r="F192" s="219">
        <v>3674</v>
      </c>
      <c r="G192" s="219">
        <v>404</v>
      </c>
      <c r="H192" s="219">
        <v>0</v>
      </c>
      <c r="I192" s="152">
        <f>D192+F192+H192</f>
        <v>5558</v>
      </c>
    </row>
    <row r="193" spans="1:9" ht="12.75">
      <c r="A193" s="177" t="s">
        <v>266</v>
      </c>
      <c r="B193" s="298"/>
      <c r="C193" s="156">
        <v>86</v>
      </c>
      <c r="D193" s="299" t="s">
        <v>26</v>
      </c>
      <c r="E193" s="299"/>
      <c r="F193" s="220" t="s">
        <v>26</v>
      </c>
      <c r="G193" s="220" t="s">
        <v>26</v>
      </c>
      <c r="H193" s="220" t="s">
        <v>26</v>
      </c>
      <c r="I193" s="152" t="s">
        <v>26</v>
      </c>
    </row>
    <row r="194" spans="1:9" ht="12.75">
      <c r="A194" s="176" t="s">
        <v>161</v>
      </c>
      <c r="B194" s="298">
        <v>30050</v>
      </c>
      <c r="C194" s="156">
        <v>69</v>
      </c>
      <c r="D194" s="219">
        <v>7274</v>
      </c>
      <c r="E194" s="219">
        <v>72</v>
      </c>
      <c r="F194" s="219">
        <v>11626</v>
      </c>
      <c r="G194" s="219">
        <v>966</v>
      </c>
      <c r="H194" s="219">
        <v>2055</v>
      </c>
      <c r="I194" s="152">
        <f>D194+F194+H194</f>
        <v>20955</v>
      </c>
    </row>
    <row r="195" spans="1:9" ht="12.75">
      <c r="A195" s="177" t="s">
        <v>312</v>
      </c>
      <c r="B195" s="298"/>
      <c r="C195" s="156">
        <v>99</v>
      </c>
      <c r="D195" s="299" t="s">
        <v>26</v>
      </c>
      <c r="E195" s="299"/>
      <c r="F195" s="220" t="s">
        <v>26</v>
      </c>
      <c r="G195" s="220" t="s">
        <v>26</v>
      </c>
      <c r="H195" s="220" t="s">
        <v>26</v>
      </c>
      <c r="I195" s="152" t="s">
        <v>26</v>
      </c>
    </row>
    <row r="196" spans="1:9" ht="12.75">
      <c r="A196" s="176" t="s">
        <v>115</v>
      </c>
      <c r="B196" s="298">
        <v>61600</v>
      </c>
      <c r="C196" s="156">
        <v>99</v>
      </c>
      <c r="D196" s="219">
        <v>5117</v>
      </c>
      <c r="E196" s="219">
        <v>1054</v>
      </c>
      <c r="F196" s="219">
        <v>32595</v>
      </c>
      <c r="G196" s="219">
        <v>13951</v>
      </c>
      <c r="H196" s="219">
        <v>2315</v>
      </c>
      <c r="I196" s="152">
        <f>D196+F196+H196</f>
        <v>40027</v>
      </c>
    </row>
    <row r="197" spans="1:9" ht="12.75">
      <c r="A197" s="177" t="s">
        <v>116</v>
      </c>
      <c r="B197" s="298"/>
      <c r="C197" s="156">
        <v>136</v>
      </c>
      <c r="D197" s="299" t="s">
        <v>26</v>
      </c>
      <c r="E197" s="299"/>
      <c r="F197" s="220" t="s">
        <v>26</v>
      </c>
      <c r="G197" s="220" t="s">
        <v>26</v>
      </c>
      <c r="H197" s="220" t="s">
        <v>26</v>
      </c>
      <c r="I197" s="152" t="s">
        <v>26</v>
      </c>
    </row>
    <row r="198" spans="1:9" ht="12.75">
      <c r="A198" s="176" t="s">
        <v>263</v>
      </c>
      <c r="B198" s="298">
        <v>41560</v>
      </c>
      <c r="C198" s="156">
        <v>69.9</v>
      </c>
      <c r="D198" s="219">
        <v>13216</v>
      </c>
      <c r="E198" s="219">
        <v>27</v>
      </c>
      <c r="F198" s="219">
        <v>16894</v>
      </c>
      <c r="G198" s="219">
        <v>1022</v>
      </c>
      <c r="H198" s="219">
        <v>907</v>
      </c>
      <c r="I198" s="152">
        <f>D198+F198+H198</f>
        <v>31017</v>
      </c>
    </row>
    <row r="199" spans="1:9" ht="12.75">
      <c r="A199" s="177" t="s">
        <v>264</v>
      </c>
      <c r="B199" s="298"/>
      <c r="C199" s="156">
        <v>99</v>
      </c>
      <c r="D199" s="299" t="s">
        <v>26</v>
      </c>
      <c r="E199" s="299"/>
      <c r="F199" s="220" t="s">
        <v>26</v>
      </c>
      <c r="G199" s="220" t="s">
        <v>26</v>
      </c>
      <c r="H199" s="220" t="s">
        <v>26</v>
      </c>
      <c r="I199" s="152" t="s">
        <v>26</v>
      </c>
    </row>
    <row r="200" spans="1:9" ht="12.75">
      <c r="A200" s="176" t="s">
        <v>192</v>
      </c>
      <c r="B200" s="298">
        <v>56302</v>
      </c>
      <c r="C200" s="156">
        <v>19.9</v>
      </c>
      <c r="D200" s="219">
        <v>2645</v>
      </c>
      <c r="E200" s="219">
        <v>0</v>
      </c>
      <c r="F200" s="219">
        <v>36307</v>
      </c>
      <c r="G200" s="219">
        <v>0</v>
      </c>
      <c r="H200" s="219">
        <v>0</v>
      </c>
      <c r="I200" s="152">
        <f>D200+F200+H200</f>
        <v>38952</v>
      </c>
    </row>
    <row r="201" spans="1:9" ht="12.75">
      <c r="A201" s="177" t="s">
        <v>124</v>
      </c>
      <c r="B201" s="298"/>
      <c r="C201" s="156" t="s">
        <v>26</v>
      </c>
      <c r="D201" s="299" t="s">
        <v>26</v>
      </c>
      <c r="E201" s="299"/>
      <c r="F201" s="220" t="s">
        <v>26</v>
      </c>
      <c r="G201" s="220" t="s">
        <v>26</v>
      </c>
      <c r="H201" s="220" t="s">
        <v>26</v>
      </c>
      <c r="I201" s="152" t="s">
        <v>26</v>
      </c>
    </row>
    <row r="202" spans="1:9" ht="12.75">
      <c r="A202" s="176" t="s">
        <v>238</v>
      </c>
      <c r="B202" s="298">
        <v>29211</v>
      </c>
      <c r="C202" s="156">
        <v>56</v>
      </c>
      <c r="D202" s="219">
        <v>2496</v>
      </c>
      <c r="E202" s="219">
        <v>0</v>
      </c>
      <c r="F202" s="226">
        <v>14471</v>
      </c>
      <c r="G202" s="226">
        <v>334</v>
      </c>
      <c r="H202" s="219">
        <v>3000</v>
      </c>
      <c r="I202" s="200">
        <f>D202+F202+H202</f>
        <v>19967</v>
      </c>
    </row>
    <row r="203" spans="1:9" ht="12.75">
      <c r="A203" s="177" t="s">
        <v>144</v>
      </c>
      <c r="B203" s="298"/>
      <c r="C203" s="156">
        <v>82</v>
      </c>
      <c r="D203" s="299" t="s">
        <v>26</v>
      </c>
      <c r="E203" s="299"/>
      <c r="F203" s="220" t="s">
        <v>26</v>
      </c>
      <c r="G203" s="220" t="s">
        <v>26</v>
      </c>
      <c r="H203" s="220" t="s">
        <v>26</v>
      </c>
      <c r="I203" s="152" t="s">
        <v>26</v>
      </c>
    </row>
    <row r="204" spans="1:9" ht="12.75">
      <c r="A204" s="176" t="s">
        <v>209</v>
      </c>
      <c r="B204" s="298">
        <v>47815</v>
      </c>
      <c r="C204" s="156">
        <v>35</v>
      </c>
      <c r="D204" s="219">
        <v>6106</v>
      </c>
      <c r="E204" s="219">
        <v>3</v>
      </c>
      <c r="F204" s="219">
        <v>27508</v>
      </c>
      <c r="G204" s="219">
        <v>0</v>
      </c>
      <c r="H204" s="219">
        <v>0</v>
      </c>
      <c r="I204" s="152">
        <f>D204+F204+H204</f>
        <v>33614</v>
      </c>
    </row>
    <row r="205" spans="1:9" ht="12.75">
      <c r="A205" s="177" t="s">
        <v>210</v>
      </c>
      <c r="B205" s="298"/>
      <c r="C205" s="156" t="s">
        <v>26</v>
      </c>
      <c r="D205" s="299" t="s">
        <v>26</v>
      </c>
      <c r="E205" s="299"/>
      <c r="F205" s="220" t="s">
        <v>26</v>
      </c>
      <c r="G205" s="220" t="s">
        <v>26</v>
      </c>
      <c r="H205" s="220" t="s">
        <v>26</v>
      </c>
      <c r="I205" s="152" t="s">
        <v>26</v>
      </c>
    </row>
    <row r="206" spans="1:9" s="127" customFormat="1" ht="12.75">
      <c r="A206" s="176" t="s">
        <v>138</v>
      </c>
      <c r="B206" s="298">
        <v>15600</v>
      </c>
      <c r="C206" s="156">
        <v>89</v>
      </c>
      <c r="D206" s="219">
        <v>3582</v>
      </c>
      <c r="E206" s="219">
        <v>301</v>
      </c>
      <c r="F206" s="219">
        <v>4043</v>
      </c>
      <c r="G206" s="219">
        <v>988</v>
      </c>
      <c r="H206" s="219">
        <v>650</v>
      </c>
      <c r="I206" s="152">
        <f>D206+F206+H206</f>
        <v>8275</v>
      </c>
    </row>
    <row r="207" spans="1:9" s="127" customFormat="1" ht="12.75">
      <c r="A207" s="177" t="s">
        <v>139</v>
      </c>
      <c r="B207" s="298"/>
      <c r="C207" s="156">
        <v>119</v>
      </c>
      <c r="D207" s="299" t="s">
        <v>26</v>
      </c>
      <c r="E207" s="299"/>
      <c r="F207" s="219">
        <v>11</v>
      </c>
      <c r="G207" s="220" t="s">
        <v>26</v>
      </c>
      <c r="H207" s="219">
        <f>F207</f>
        <v>11</v>
      </c>
      <c r="I207" s="152">
        <f>H207+I206</f>
        <v>8286</v>
      </c>
    </row>
    <row r="208" spans="1:9" ht="12.75">
      <c r="A208" s="176" t="s">
        <v>248</v>
      </c>
      <c r="B208" s="298">
        <v>25000</v>
      </c>
      <c r="C208" s="156">
        <v>92</v>
      </c>
      <c r="D208" s="219">
        <v>8708</v>
      </c>
      <c r="E208" s="219">
        <v>0</v>
      </c>
      <c r="F208" s="226">
        <v>7190</v>
      </c>
      <c r="G208" s="219">
        <v>0</v>
      </c>
      <c r="H208" s="219">
        <v>0</v>
      </c>
      <c r="I208" s="200">
        <f>D208+F208+H208</f>
        <v>15898</v>
      </c>
    </row>
    <row r="209" spans="1:9" ht="12.75">
      <c r="A209" s="177" t="s">
        <v>181</v>
      </c>
      <c r="B209" s="298"/>
      <c r="C209" s="156" t="s">
        <v>26</v>
      </c>
      <c r="D209" s="299" t="s">
        <v>26</v>
      </c>
      <c r="E209" s="299"/>
      <c r="F209" s="220" t="s">
        <v>26</v>
      </c>
      <c r="G209" s="220" t="s">
        <v>26</v>
      </c>
      <c r="H209" s="220" t="s">
        <v>26</v>
      </c>
      <c r="I209" s="152" t="s">
        <v>26</v>
      </c>
    </row>
    <row r="210" spans="1:9" ht="12.75">
      <c r="A210" s="176" t="s">
        <v>297</v>
      </c>
      <c r="B210" s="298">
        <v>11200</v>
      </c>
      <c r="C210" s="156">
        <v>99</v>
      </c>
      <c r="D210" s="219">
        <v>2572</v>
      </c>
      <c r="E210" s="219">
        <v>146</v>
      </c>
      <c r="F210" s="219">
        <v>1674</v>
      </c>
      <c r="G210" s="219">
        <v>189</v>
      </c>
      <c r="H210" s="219">
        <v>3400</v>
      </c>
      <c r="I210" s="152">
        <f>D210+F210+H210</f>
        <v>7646</v>
      </c>
    </row>
    <row r="211" spans="1:9" ht="12.75">
      <c r="A211" s="177" t="s">
        <v>139</v>
      </c>
      <c r="B211" s="298"/>
      <c r="C211" s="156">
        <v>149</v>
      </c>
      <c r="D211" s="299" t="s">
        <v>26</v>
      </c>
      <c r="E211" s="299"/>
      <c r="F211" s="219">
        <v>34</v>
      </c>
      <c r="G211" s="220" t="s">
        <v>26</v>
      </c>
      <c r="H211" s="219">
        <f>F211</f>
        <v>34</v>
      </c>
      <c r="I211" s="152">
        <f>H211+I210</f>
        <v>7680</v>
      </c>
    </row>
    <row r="212" spans="1:9" ht="12.75">
      <c r="A212" s="176" t="s">
        <v>189</v>
      </c>
      <c r="B212" s="298">
        <v>36400</v>
      </c>
      <c r="C212" s="156">
        <v>59.5</v>
      </c>
      <c r="D212" s="219">
        <v>3535</v>
      </c>
      <c r="E212" s="219">
        <v>0</v>
      </c>
      <c r="F212" s="219">
        <v>12783</v>
      </c>
      <c r="G212" s="219">
        <v>455</v>
      </c>
      <c r="H212" s="219">
        <v>0</v>
      </c>
      <c r="I212" s="152">
        <f>D212+F212+H212</f>
        <v>16318</v>
      </c>
    </row>
    <row r="213" spans="1:9" ht="12.75">
      <c r="A213" s="177" t="s">
        <v>135</v>
      </c>
      <c r="B213" s="298"/>
      <c r="C213" s="156" t="s">
        <v>26</v>
      </c>
      <c r="D213" s="299" t="s">
        <v>26</v>
      </c>
      <c r="E213" s="299"/>
      <c r="F213" s="220" t="s">
        <v>26</v>
      </c>
      <c r="G213" s="220" t="s">
        <v>26</v>
      </c>
      <c r="H213" s="220" t="s">
        <v>26</v>
      </c>
      <c r="I213" s="152" t="s">
        <v>26</v>
      </c>
    </row>
    <row r="214" spans="1:9" s="127" customFormat="1" ht="12.75">
      <c r="A214" s="176" t="s">
        <v>203</v>
      </c>
      <c r="B214" s="298">
        <v>20000</v>
      </c>
      <c r="C214" s="156">
        <v>49</v>
      </c>
      <c r="D214" s="219">
        <v>3091</v>
      </c>
      <c r="E214" s="219">
        <v>0</v>
      </c>
      <c r="F214" s="219">
        <v>3465</v>
      </c>
      <c r="G214" s="219">
        <v>0</v>
      </c>
      <c r="H214" s="219">
        <v>27</v>
      </c>
      <c r="I214" s="152">
        <f>D214+F214+H214</f>
        <v>6583</v>
      </c>
    </row>
    <row r="215" spans="1:9" s="127" customFormat="1" ht="12.75">
      <c r="A215" s="177" t="s">
        <v>204</v>
      </c>
      <c r="B215" s="298"/>
      <c r="C215" s="156" t="s">
        <v>26</v>
      </c>
      <c r="D215" s="299" t="s">
        <v>26</v>
      </c>
      <c r="E215" s="299"/>
      <c r="F215" s="219">
        <v>4369</v>
      </c>
      <c r="G215" s="219">
        <v>0</v>
      </c>
      <c r="H215" s="219">
        <f>F215+G215</f>
        <v>4369</v>
      </c>
      <c r="I215" s="152">
        <f>H215+I214</f>
        <v>10952</v>
      </c>
    </row>
    <row r="216" spans="1:9" ht="12.75">
      <c r="A216" s="176" t="s">
        <v>267</v>
      </c>
      <c r="B216" s="298">
        <v>38456</v>
      </c>
      <c r="C216" s="156">
        <v>45</v>
      </c>
      <c r="D216" s="219">
        <v>7652</v>
      </c>
      <c r="E216" s="219">
        <v>346</v>
      </c>
      <c r="F216" s="219">
        <v>19142</v>
      </c>
      <c r="G216" s="219">
        <v>1723</v>
      </c>
      <c r="H216" s="219">
        <v>0</v>
      </c>
      <c r="I216" s="152">
        <f>D216+F216+H216</f>
        <v>26794</v>
      </c>
    </row>
    <row r="217" spans="1:9" ht="12.75">
      <c r="A217" s="177" t="s">
        <v>266</v>
      </c>
      <c r="B217" s="298"/>
      <c r="C217" s="156">
        <v>63</v>
      </c>
      <c r="D217" s="299" t="s">
        <v>26</v>
      </c>
      <c r="E217" s="299"/>
      <c r="F217" s="220" t="s">
        <v>26</v>
      </c>
      <c r="G217" s="220" t="s">
        <v>26</v>
      </c>
      <c r="H217" s="220" t="s">
        <v>26</v>
      </c>
      <c r="I217" s="152" t="s">
        <v>26</v>
      </c>
    </row>
    <row r="218" spans="1:9" ht="12.75">
      <c r="A218" s="176" t="s">
        <v>326</v>
      </c>
      <c r="B218" s="298">
        <v>50267</v>
      </c>
      <c r="C218" s="156">
        <v>29</v>
      </c>
      <c r="D218" s="219">
        <v>2185</v>
      </c>
      <c r="E218" s="219">
        <v>0</v>
      </c>
      <c r="F218" s="219">
        <v>17172</v>
      </c>
      <c r="G218" s="219">
        <v>417</v>
      </c>
      <c r="H218" s="219">
        <v>7808</v>
      </c>
      <c r="I218" s="152">
        <f>D218+F218+H218</f>
        <v>27165</v>
      </c>
    </row>
    <row r="219" spans="1:9" ht="12.75">
      <c r="A219" s="177" t="s">
        <v>123</v>
      </c>
      <c r="B219" s="298"/>
      <c r="C219" s="156">
        <v>49</v>
      </c>
      <c r="D219" s="299" t="s">
        <v>26</v>
      </c>
      <c r="E219" s="299"/>
      <c r="F219" s="220" t="s">
        <v>26</v>
      </c>
      <c r="G219" s="220" t="s">
        <v>26</v>
      </c>
      <c r="H219" s="220" t="s">
        <v>26</v>
      </c>
      <c r="I219" s="152" t="s">
        <v>26</v>
      </c>
    </row>
    <row r="220" spans="1:9" ht="12.75">
      <c r="A220" s="176" t="s">
        <v>182</v>
      </c>
      <c r="B220" s="298">
        <v>44300</v>
      </c>
      <c r="C220" s="156">
        <v>165</v>
      </c>
      <c r="D220" s="219">
        <v>16200</v>
      </c>
      <c r="E220" s="219">
        <v>1759</v>
      </c>
      <c r="F220" s="219">
        <v>12661</v>
      </c>
      <c r="G220" s="219">
        <v>1641</v>
      </c>
      <c r="H220" s="219">
        <v>486</v>
      </c>
      <c r="I220" s="152">
        <f>D220+F220+H220</f>
        <v>29347</v>
      </c>
    </row>
    <row r="221" spans="1:9" ht="12.75">
      <c r="A221" s="177" t="s">
        <v>298</v>
      </c>
      <c r="B221" s="298"/>
      <c r="C221" s="156">
        <v>279</v>
      </c>
      <c r="D221" s="299" t="s">
        <v>26</v>
      </c>
      <c r="E221" s="299"/>
      <c r="F221" s="220" t="s">
        <v>26</v>
      </c>
      <c r="G221" s="220" t="s">
        <v>26</v>
      </c>
      <c r="H221" s="220" t="s">
        <v>26</v>
      </c>
      <c r="I221" s="152" t="s">
        <v>26</v>
      </c>
    </row>
    <row r="222" spans="1:9" ht="12.75">
      <c r="A222" s="176" t="s">
        <v>193</v>
      </c>
      <c r="B222" s="298">
        <v>31340</v>
      </c>
      <c r="C222" s="156">
        <v>59</v>
      </c>
      <c r="D222" s="219">
        <v>4669</v>
      </c>
      <c r="E222" s="219">
        <v>363</v>
      </c>
      <c r="F222" s="219">
        <v>12559</v>
      </c>
      <c r="G222" s="219">
        <v>758</v>
      </c>
      <c r="H222" s="219">
        <v>65</v>
      </c>
      <c r="I222" s="152">
        <f>D222+F222+H222</f>
        <v>17293</v>
      </c>
    </row>
    <row r="223" spans="1:9" ht="13.5" thickBot="1">
      <c r="A223" s="184" t="s">
        <v>194</v>
      </c>
      <c r="B223" s="300"/>
      <c r="C223" s="159">
        <v>75</v>
      </c>
      <c r="D223" s="305" t="s">
        <v>26</v>
      </c>
      <c r="E223" s="305"/>
      <c r="F223" s="223" t="s">
        <v>26</v>
      </c>
      <c r="G223" s="223" t="s">
        <v>26</v>
      </c>
      <c r="H223" s="223" t="s">
        <v>26</v>
      </c>
      <c r="I223" s="161" t="s">
        <v>26</v>
      </c>
    </row>
    <row r="224" spans="1:9" ht="12.75">
      <c r="A224" s="183" t="s">
        <v>215</v>
      </c>
      <c r="B224" s="301">
        <v>100000</v>
      </c>
      <c r="C224" s="153">
        <v>39</v>
      </c>
      <c r="D224" s="154">
        <v>5019</v>
      </c>
      <c r="E224" s="154">
        <v>72</v>
      </c>
      <c r="F224" s="154">
        <v>56398</v>
      </c>
      <c r="G224" s="154">
        <v>2738</v>
      </c>
      <c r="H224" s="154">
        <v>0</v>
      </c>
      <c r="I224" s="155">
        <f>D224+F224+H224</f>
        <v>61417</v>
      </c>
    </row>
    <row r="225" spans="1:9" ht="12.75">
      <c r="A225" s="177" t="s">
        <v>136</v>
      </c>
      <c r="B225" s="298"/>
      <c r="C225" s="156">
        <v>57</v>
      </c>
      <c r="D225" s="299" t="s">
        <v>26</v>
      </c>
      <c r="E225" s="299"/>
      <c r="F225" s="193" t="s">
        <v>26</v>
      </c>
      <c r="G225" s="193" t="s">
        <v>26</v>
      </c>
      <c r="H225" s="193" t="s">
        <v>26</v>
      </c>
      <c r="I225" s="152" t="s">
        <v>26</v>
      </c>
    </row>
    <row r="226" spans="1:9" ht="12.75">
      <c r="A226" s="202" t="s">
        <v>137</v>
      </c>
      <c r="B226" s="335">
        <v>28500</v>
      </c>
      <c r="C226" s="209">
        <v>72</v>
      </c>
      <c r="D226" s="201">
        <v>11755</v>
      </c>
      <c r="E226" s="201">
        <v>253</v>
      </c>
      <c r="F226" s="201">
        <v>3188</v>
      </c>
      <c r="G226" s="201">
        <v>286</v>
      </c>
      <c r="H226" s="211">
        <v>0</v>
      </c>
      <c r="I226" s="200">
        <f>D226+F226+H226</f>
        <v>14943</v>
      </c>
    </row>
    <row r="227" spans="1:9" ht="12.75">
      <c r="A227" s="212" t="s">
        <v>147</v>
      </c>
      <c r="B227" s="335"/>
      <c r="C227" s="209">
        <v>105</v>
      </c>
      <c r="D227" s="304" t="s">
        <v>26</v>
      </c>
      <c r="E227" s="304"/>
      <c r="F227" s="213" t="s">
        <v>26</v>
      </c>
      <c r="G227" s="213" t="s">
        <v>26</v>
      </c>
      <c r="H227" s="213" t="s">
        <v>26</v>
      </c>
      <c r="I227" s="200" t="s">
        <v>26</v>
      </c>
    </row>
    <row r="228" spans="1:9" ht="12.75">
      <c r="A228" s="202" t="s">
        <v>335</v>
      </c>
      <c r="B228" s="335">
        <v>17400</v>
      </c>
      <c r="C228" s="209">
        <v>30</v>
      </c>
      <c r="D228" s="201">
        <v>3415</v>
      </c>
      <c r="E228" s="201">
        <v>38</v>
      </c>
      <c r="F228" s="201">
        <v>5080</v>
      </c>
      <c r="G228" s="201">
        <v>285</v>
      </c>
      <c r="H228" s="211">
        <v>0</v>
      </c>
      <c r="I228" s="200">
        <f>D228+F228+H228</f>
        <v>8495</v>
      </c>
    </row>
    <row r="229" spans="1:9" ht="12.75">
      <c r="A229" s="212" t="s">
        <v>147</v>
      </c>
      <c r="B229" s="335"/>
      <c r="C229" s="204">
        <v>45</v>
      </c>
      <c r="D229" s="304" t="s">
        <v>26</v>
      </c>
      <c r="E229" s="304"/>
      <c r="F229" s="213" t="s">
        <v>26</v>
      </c>
      <c r="G229" s="213" t="s">
        <v>26</v>
      </c>
      <c r="H229" s="213" t="s">
        <v>26</v>
      </c>
      <c r="I229" s="200" t="s">
        <v>26</v>
      </c>
    </row>
    <row r="230" spans="1:9" ht="12.75">
      <c r="A230" s="176" t="s">
        <v>332</v>
      </c>
      <c r="B230" s="298">
        <f>B226+B228</f>
        <v>45900</v>
      </c>
      <c r="C230" s="156" t="s">
        <v>26</v>
      </c>
      <c r="D230" s="192">
        <f aca="true" t="shared" si="4" ref="D230:I230">D226+D228</f>
        <v>15170</v>
      </c>
      <c r="E230" s="192">
        <f t="shared" si="4"/>
        <v>291</v>
      </c>
      <c r="F230" s="192">
        <f t="shared" si="4"/>
        <v>8268</v>
      </c>
      <c r="G230" s="192">
        <f t="shared" si="4"/>
        <v>571</v>
      </c>
      <c r="H230" s="192">
        <f t="shared" si="4"/>
        <v>0</v>
      </c>
      <c r="I230" s="152">
        <f t="shared" si="4"/>
        <v>23438</v>
      </c>
    </row>
    <row r="231" spans="1:9" ht="12.75">
      <c r="A231" s="177" t="s">
        <v>147</v>
      </c>
      <c r="B231" s="298"/>
      <c r="C231" s="156" t="s">
        <v>26</v>
      </c>
      <c r="D231" s="299" t="s">
        <v>26</v>
      </c>
      <c r="E231" s="299"/>
      <c r="F231" s="192" t="s">
        <v>26</v>
      </c>
      <c r="G231" s="192" t="s">
        <v>26</v>
      </c>
      <c r="H231" s="192" t="s">
        <v>26</v>
      </c>
      <c r="I231" s="152" t="s">
        <v>26</v>
      </c>
    </row>
    <row r="232" spans="1:9" ht="12.75">
      <c r="A232" s="176" t="s">
        <v>162</v>
      </c>
      <c r="B232" s="298">
        <v>77401</v>
      </c>
      <c r="C232" s="156">
        <v>17</v>
      </c>
      <c r="D232" s="192">
        <v>6281</v>
      </c>
      <c r="E232" s="192">
        <v>0</v>
      </c>
      <c r="F232" s="192">
        <v>27646</v>
      </c>
      <c r="G232" s="192">
        <v>0</v>
      </c>
      <c r="H232" s="192">
        <v>0</v>
      </c>
      <c r="I232" s="152">
        <f>D232+F232+H232</f>
        <v>33927</v>
      </c>
    </row>
    <row r="233" spans="1:9" ht="12.75">
      <c r="A233" s="177" t="s">
        <v>123</v>
      </c>
      <c r="B233" s="298"/>
      <c r="C233" s="156" t="s">
        <v>26</v>
      </c>
      <c r="D233" s="299" t="s">
        <v>26</v>
      </c>
      <c r="E233" s="299"/>
      <c r="F233" s="193" t="s">
        <v>26</v>
      </c>
      <c r="G233" s="193" t="s">
        <v>26</v>
      </c>
      <c r="H233" s="193" t="s">
        <v>26</v>
      </c>
      <c r="I233" s="152" t="s">
        <v>26</v>
      </c>
    </row>
    <row r="234" spans="1:9" s="123" customFormat="1" ht="12.75">
      <c r="A234" s="176" t="s">
        <v>183</v>
      </c>
      <c r="B234" s="298">
        <v>26500</v>
      </c>
      <c r="C234" s="156">
        <v>199</v>
      </c>
      <c r="D234" s="192">
        <v>3019</v>
      </c>
      <c r="E234" s="192">
        <v>227</v>
      </c>
      <c r="F234" s="192">
        <v>15022</v>
      </c>
      <c r="G234" s="192">
        <v>2012</v>
      </c>
      <c r="H234" s="192">
        <v>59</v>
      </c>
      <c r="I234" s="152">
        <f>D234+F234+H234</f>
        <v>18100</v>
      </c>
    </row>
    <row r="235" spans="1:9" s="123" customFormat="1" ht="12.75">
      <c r="A235" s="177" t="s">
        <v>298</v>
      </c>
      <c r="B235" s="298"/>
      <c r="C235" s="156">
        <v>349</v>
      </c>
      <c r="D235" s="299" t="s">
        <v>26</v>
      </c>
      <c r="E235" s="299"/>
      <c r="F235" s="192" t="s">
        <v>26</v>
      </c>
      <c r="G235" s="192" t="s">
        <v>26</v>
      </c>
      <c r="H235" s="192" t="s">
        <v>26</v>
      </c>
      <c r="I235" s="152" t="s">
        <v>26</v>
      </c>
    </row>
    <row r="236" spans="1:9" ht="12.75">
      <c r="A236" s="176" t="s">
        <v>163</v>
      </c>
      <c r="B236" s="298">
        <v>16000</v>
      </c>
      <c r="C236" s="156">
        <v>59</v>
      </c>
      <c r="D236" s="192">
        <v>2210</v>
      </c>
      <c r="E236" s="192">
        <v>7</v>
      </c>
      <c r="F236" s="192">
        <v>5303</v>
      </c>
      <c r="G236" s="192">
        <v>178</v>
      </c>
      <c r="H236" s="192">
        <v>2007</v>
      </c>
      <c r="I236" s="152">
        <f>D236+F236+H236</f>
        <v>9520</v>
      </c>
    </row>
    <row r="237" spans="1:9" ht="12.75">
      <c r="A237" s="177" t="s">
        <v>312</v>
      </c>
      <c r="B237" s="298"/>
      <c r="C237" s="156">
        <v>79</v>
      </c>
      <c r="D237" s="299" t="s">
        <v>26</v>
      </c>
      <c r="E237" s="299"/>
      <c r="F237" s="193" t="s">
        <v>26</v>
      </c>
      <c r="G237" s="193" t="s">
        <v>26</v>
      </c>
      <c r="H237" s="193" t="s">
        <v>26</v>
      </c>
      <c r="I237" s="152" t="s">
        <v>26</v>
      </c>
    </row>
    <row r="238" spans="1:9" s="150" customFormat="1" ht="12.75">
      <c r="A238" s="176" t="s">
        <v>251</v>
      </c>
      <c r="B238" s="298">
        <v>13150</v>
      </c>
      <c r="C238" s="156">
        <v>49</v>
      </c>
      <c r="D238" s="192">
        <v>770</v>
      </c>
      <c r="E238" s="192">
        <v>0</v>
      </c>
      <c r="F238" s="201">
        <v>7108</v>
      </c>
      <c r="G238" s="201">
        <v>411</v>
      </c>
      <c r="H238" s="192">
        <v>138</v>
      </c>
      <c r="I238" s="200">
        <f>D238+F238+H238</f>
        <v>8016</v>
      </c>
    </row>
    <row r="239" spans="1:9" s="150" customFormat="1" ht="12.75">
      <c r="A239" s="177" t="s">
        <v>331</v>
      </c>
      <c r="B239" s="298"/>
      <c r="C239" s="156">
        <v>69</v>
      </c>
      <c r="D239" s="299" t="s">
        <v>26</v>
      </c>
      <c r="E239" s="299"/>
      <c r="F239" s="192" t="s">
        <v>26</v>
      </c>
      <c r="G239" s="192" t="s">
        <v>26</v>
      </c>
      <c r="H239" s="193" t="s">
        <v>26</v>
      </c>
      <c r="I239" s="152" t="s">
        <v>26</v>
      </c>
    </row>
    <row r="240" spans="1:9" s="127" customFormat="1" ht="12.75">
      <c r="A240" s="176" t="s">
        <v>205</v>
      </c>
      <c r="B240" s="298">
        <v>15000</v>
      </c>
      <c r="C240" s="156">
        <v>29</v>
      </c>
      <c r="D240" s="192">
        <v>0</v>
      </c>
      <c r="E240" s="192">
        <v>0</v>
      </c>
      <c r="F240" s="192">
        <v>0</v>
      </c>
      <c r="G240" s="192">
        <v>0</v>
      </c>
      <c r="H240" s="192">
        <v>5715</v>
      </c>
      <c r="I240" s="152">
        <f>D240+F240+H240</f>
        <v>5715</v>
      </c>
    </row>
    <row r="241" spans="1:9" s="127" customFormat="1" ht="12.75">
      <c r="A241" s="177" t="s">
        <v>206</v>
      </c>
      <c r="B241" s="298"/>
      <c r="C241" s="156" t="s">
        <v>26</v>
      </c>
      <c r="D241" s="299" t="s">
        <v>26</v>
      </c>
      <c r="E241" s="299"/>
      <c r="F241" s="193" t="s">
        <v>26</v>
      </c>
      <c r="G241" s="192">
        <v>6710</v>
      </c>
      <c r="H241" s="192">
        <f>G241</f>
        <v>6710</v>
      </c>
      <c r="I241" s="152">
        <f>I240+H241</f>
        <v>12425</v>
      </c>
    </row>
    <row r="242" spans="1:9" ht="12.75">
      <c r="A242" s="176" t="s">
        <v>164</v>
      </c>
      <c r="B242" s="298">
        <v>26642</v>
      </c>
      <c r="C242" s="156">
        <v>59</v>
      </c>
      <c r="D242" s="192">
        <v>2369</v>
      </c>
      <c r="E242" s="192">
        <v>8</v>
      </c>
      <c r="F242" s="192">
        <v>14325</v>
      </c>
      <c r="G242" s="192">
        <v>265</v>
      </c>
      <c r="H242" s="192">
        <v>0</v>
      </c>
      <c r="I242" s="152">
        <f>D242+F242+H242</f>
        <v>16694</v>
      </c>
    </row>
    <row r="243" spans="1:9" ht="12.75">
      <c r="A243" s="177" t="s">
        <v>227</v>
      </c>
      <c r="B243" s="298"/>
      <c r="C243" s="156">
        <v>90</v>
      </c>
      <c r="D243" s="299" t="s">
        <v>26</v>
      </c>
      <c r="E243" s="299"/>
      <c r="F243" s="193" t="s">
        <v>26</v>
      </c>
      <c r="G243" s="193" t="s">
        <v>26</v>
      </c>
      <c r="H243" s="193" t="s">
        <v>26</v>
      </c>
      <c r="I243" s="152" t="s">
        <v>26</v>
      </c>
    </row>
    <row r="244" spans="1:9" ht="12.75">
      <c r="A244" s="176" t="s">
        <v>117</v>
      </c>
      <c r="B244" s="298">
        <v>74250</v>
      </c>
      <c r="C244" s="156">
        <v>59</v>
      </c>
      <c r="D244" s="192">
        <v>10016</v>
      </c>
      <c r="E244" s="192">
        <v>247</v>
      </c>
      <c r="F244" s="192">
        <v>45873</v>
      </c>
      <c r="G244" s="192">
        <v>6546</v>
      </c>
      <c r="H244" s="192">
        <v>225</v>
      </c>
      <c r="I244" s="152">
        <f>D244+F244+H244</f>
        <v>56114</v>
      </c>
    </row>
    <row r="245" spans="1:9" ht="12.75">
      <c r="A245" s="177" t="s">
        <v>116</v>
      </c>
      <c r="B245" s="298"/>
      <c r="C245" s="156">
        <v>79</v>
      </c>
      <c r="D245" s="299" t="s">
        <v>26</v>
      </c>
      <c r="E245" s="299"/>
      <c r="F245" s="193" t="s">
        <v>26</v>
      </c>
      <c r="G245" s="193" t="s">
        <v>26</v>
      </c>
      <c r="H245" s="193" t="s">
        <v>26</v>
      </c>
      <c r="I245" s="152" t="s">
        <v>26</v>
      </c>
    </row>
    <row r="246" spans="1:9" ht="12.75">
      <c r="A246" s="176" t="s">
        <v>173</v>
      </c>
      <c r="B246" s="298">
        <v>37863</v>
      </c>
      <c r="C246" s="156">
        <v>49</v>
      </c>
      <c r="D246" s="192">
        <v>3117</v>
      </c>
      <c r="E246" s="192">
        <v>114</v>
      </c>
      <c r="F246" s="192">
        <v>21038</v>
      </c>
      <c r="G246" s="192">
        <v>1975</v>
      </c>
      <c r="H246" s="192">
        <v>40</v>
      </c>
      <c r="I246" s="152">
        <f>D246+F246+H246</f>
        <v>24195</v>
      </c>
    </row>
    <row r="247" spans="1:9" ht="12.75">
      <c r="A247" s="177" t="s">
        <v>116</v>
      </c>
      <c r="B247" s="298"/>
      <c r="C247" s="156">
        <v>65</v>
      </c>
      <c r="D247" s="299" t="s">
        <v>26</v>
      </c>
      <c r="E247" s="299"/>
      <c r="F247" s="193" t="s">
        <v>26</v>
      </c>
      <c r="G247" s="193" t="s">
        <v>26</v>
      </c>
      <c r="H247" s="193" t="s">
        <v>26</v>
      </c>
      <c r="I247" s="152" t="s">
        <v>26</v>
      </c>
    </row>
    <row r="248" spans="1:9" ht="12.75">
      <c r="A248" s="176" t="s">
        <v>118</v>
      </c>
      <c r="B248" s="298">
        <v>57500</v>
      </c>
      <c r="C248" s="156">
        <v>89</v>
      </c>
      <c r="D248" s="192">
        <v>2504</v>
      </c>
      <c r="E248" s="192">
        <v>73</v>
      </c>
      <c r="F248" s="192">
        <v>38355</v>
      </c>
      <c r="G248" s="192">
        <v>3865</v>
      </c>
      <c r="H248" s="192">
        <v>75</v>
      </c>
      <c r="I248" s="152">
        <f>D248+F248+H248</f>
        <v>40934</v>
      </c>
    </row>
    <row r="249" spans="1:9" ht="12.75">
      <c r="A249" s="177" t="s">
        <v>116</v>
      </c>
      <c r="B249" s="298"/>
      <c r="C249" s="156">
        <v>119</v>
      </c>
      <c r="D249" s="299" t="s">
        <v>26</v>
      </c>
      <c r="E249" s="299"/>
      <c r="F249" s="193" t="s">
        <v>26</v>
      </c>
      <c r="G249" s="193" t="s">
        <v>26</v>
      </c>
      <c r="H249" s="193" t="s">
        <v>26</v>
      </c>
      <c r="I249" s="152" t="s">
        <v>26</v>
      </c>
    </row>
    <row r="250" spans="1:9" ht="12.75">
      <c r="A250" s="176" t="s">
        <v>195</v>
      </c>
      <c r="B250" s="298">
        <v>42550</v>
      </c>
      <c r="C250" s="156">
        <v>25</v>
      </c>
      <c r="D250" s="192">
        <v>4746</v>
      </c>
      <c r="E250" s="192">
        <v>344</v>
      </c>
      <c r="F250" s="192">
        <v>21799</v>
      </c>
      <c r="G250" s="192">
        <v>1350</v>
      </c>
      <c r="H250" s="192">
        <v>855</v>
      </c>
      <c r="I250" s="152">
        <f>D250+F250+H250</f>
        <v>27400</v>
      </c>
    </row>
    <row r="251" spans="1:9" ht="12.75">
      <c r="A251" s="177" t="s">
        <v>194</v>
      </c>
      <c r="B251" s="298"/>
      <c r="C251" s="156">
        <v>36</v>
      </c>
      <c r="D251" s="299" t="s">
        <v>26</v>
      </c>
      <c r="E251" s="299"/>
      <c r="F251" s="193" t="s">
        <v>26</v>
      </c>
      <c r="G251" s="193" t="s">
        <v>26</v>
      </c>
      <c r="H251" s="193" t="s">
        <v>26</v>
      </c>
      <c r="I251" s="152" t="s">
        <v>26</v>
      </c>
    </row>
    <row r="252" spans="1:9" ht="12.75">
      <c r="A252" s="176" t="s">
        <v>104</v>
      </c>
      <c r="B252" s="298">
        <v>28000</v>
      </c>
      <c r="C252" s="156">
        <v>53</v>
      </c>
      <c r="D252" s="192">
        <v>964</v>
      </c>
      <c r="E252" s="192">
        <v>0</v>
      </c>
      <c r="F252" s="192">
        <v>13370</v>
      </c>
      <c r="G252" s="192">
        <v>0</v>
      </c>
      <c r="H252" s="192">
        <v>0</v>
      </c>
      <c r="I252" s="152">
        <f>D252+F252+H252</f>
        <v>14334</v>
      </c>
    </row>
    <row r="253" spans="1:9" ht="12.75">
      <c r="A253" s="177" t="s">
        <v>99</v>
      </c>
      <c r="B253" s="298"/>
      <c r="C253" s="156" t="s">
        <v>26</v>
      </c>
      <c r="D253" s="299" t="s">
        <v>26</v>
      </c>
      <c r="E253" s="299"/>
      <c r="F253" s="193" t="s">
        <v>26</v>
      </c>
      <c r="G253" s="193" t="s">
        <v>26</v>
      </c>
      <c r="H253" s="193" t="s">
        <v>26</v>
      </c>
      <c r="I253" s="152" t="s">
        <v>26</v>
      </c>
    </row>
    <row r="254" spans="1:9" ht="12.75">
      <c r="A254" s="176" t="s">
        <v>114</v>
      </c>
      <c r="B254" s="298">
        <v>31500</v>
      </c>
      <c r="C254" s="156">
        <v>39</v>
      </c>
      <c r="D254" s="192">
        <v>5359</v>
      </c>
      <c r="E254" s="192">
        <v>183</v>
      </c>
      <c r="F254" s="201">
        <v>8549</v>
      </c>
      <c r="G254" s="201">
        <v>768</v>
      </c>
      <c r="H254" s="192">
        <v>0</v>
      </c>
      <c r="I254" s="200">
        <f>D254+F254+H254</f>
        <v>13908</v>
      </c>
    </row>
    <row r="255" spans="1:9" ht="12.75">
      <c r="A255" s="177" t="s">
        <v>208</v>
      </c>
      <c r="B255" s="298"/>
      <c r="C255" s="156">
        <v>59</v>
      </c>
      <c r="D255" s="299" t="s">
        <v>26</v>
      </c>
      <c r="E255" s="299"/>
      <c r="F255" s="193" t="s">
        <v>26</v>
      </c>
      <c r="G255" s="193" t="s">
        <v>26</v>
      </c>
      <c r="H255" s="193" t="s">
        <v>26</v>
      </c>
      <c r="I255" s="152" t="s">
        <v>26</v>
      </c>
    </row>
    <row r="256" spans="1:9" ht="12.75">
      <c r="A256" s="176" t="s">
        <v>188</v>
      </c>
      <c r="B256" s="298">
        <v>22590</v>
      </c>
      <c r="C256" s="156">
        <v>79.9</v>
      </c>
      <c r="D256" s="192">
        <v>7403</v>
      </c>
      <c r="E256" s="192">
        <v>42</v>
      </c>
      <c r="F256" s="192">
        <v>6133</v>
      </c>
      <c r="G256" s="192">
        <v>691</v>
      </c>
      <c r="H256" s="214">
        <v>63</v>
      </c>
      <c r="I256" s="200">
        <f>D256+F256+H256</f>
        <v>13599</v>
      </c>
    </row>
    <row r="257" spans="1:9" ht="12.75">
      <c r="A257" s="177" t="s">
        <v>291</v>
      </c>
      <c r="B257" s="298"/>
      <c r="C257" s="156">
        <v>124</v>
      </c>
      <c r="D257" s="299" t="s">
        <v>26</v>
      </c>
      <c r="E257" s="299"/>
      <c r="F257" s="193" t="s">
        <v>26</v>
      </c>
      <c r="G257" s="193" t="s">
        <v>26</v>
      </c>
      <c r="H257" s="193" t="s">
        <v>26</v>
      </c>
      <c r="I257" s="152" t="s">
        <v>26</v>
      </c>
    </row>
    <row r="258" spans="1:9" s="126" customFormat="1" ht="12.75">
      <c r="A258" s="176" t="s">
        <v>328</v>
      </c>
      <c r="B258" s="298">
        <v>16600</v>
      </c>
      <c r="C258" s="156">
        <v>74</v>
      </c>
      <c r="D258" s="192">
        <v>882</v>
      </c>
      <c r="E258" s="192">
        <v>9</v>
      </c>
      <c r="F258" s="192">
        <v>6916</v>
      </c>
      <c r="G258" s="192">
        <v>383</v>
      </c>
      <c r="H258" s="192">
        <v>0</v>
      </c>
      <c r="I258" s="152">
        <f>D258+F258+H258</f>
        <v>7798</v>
      </c>
    </row>
    <row r="259" spans="1:9" s="126" customFormat="1" ht="12.75">
      <c r="A259" s="177" t="s">
        <v>181</v>
      </c>
      <c r="B259" s="298"/>
      <c r="C259" s="156">
        <v>104</v>
      </c>
      <c r="D259" s="299" t="s">
        <v>26</v>
      </c>
      <c r="E259" s="299"/>
      <c r="F259" s="192" t="s">
        <v>26</v>
      </c>
      <c r="G259" s="192" t="s">
        <v>26</v>
      </c>
      <c r="H259" s="192" t="s">
        <v>26</v>
      </c>
      <c r="I259" s="152" t="s">
        <v>26</v>
      </c>
    </row>
    <row r="260" spans="1:9" ht="12.75">
      <c r="A260" s="176" t="s">
        <v>187</v>
      </c>
      <c r="B260" s="298">
        <v>22340</v>
      </c>
      <c r="C260" s="156">
        <v>89.9</v>
      </c>
      <c r="D260" s="192">
        <v>9371</v>
      </c>
      <c r="E260" s="192">
        <v>35</v>
      </c>
      <c r="F260" s="192">
        <v>4501</v>
      </c>
      <c r="G260" s="192">
        <v>267</v>
      </c>
      <c r="H260" s="214">
        <v>195</v>
      </c>
      <c r="I260" s="200">
        <f>D260+F260+H260</f>
        <v>14067</v>
      </c>
    </row>
    <row r="261" spans="1:9" ht="12.75">
      <c r="A261" s="177" t="s">
        <v>291</v>
      </c>
      <c r="B261" s="298"/>
      <c r="C261" s="156">
        <v>124</v>
      </c>
      <c r="D261" s="299" t="s">
        <v>26</v>
      </c>
      <c r="E261" s="299"/>
      <c r="F261" s="193" t="s">
        <v>26</v>
      </c>
      <c r="G261" s="193" t="s">
        <v>26</v>
      </c>
      <c r="H261" s="193" t="s">
        <v>26</v>
      </c>
      <c r="I261" s="152" t="s">
        <v>26</v>
      </c>
    </row>
    <row r="262" spans="1:9" ht="12.75">
      <c r="A262" s="176" t="s">
        <v>273</v>
      </c>
      <c r="B262" s="298">
        <v>44000</v>
      </c>
      <c r="C262" s="156">
        <v>42.9</v>
      </c>
      <c r="D262" s="192">
        <v>9670</v>
      </c>
      <c r="E262" s="192">
        <v>143</v>
      </c>
      <c r="F262" s="192">
        <v>22830</v>
      </c>
      <c r="G262" s="192">
        <v>1428</v>
      </c>
      <c r="H262" s="192">
        <v>0</v>
      </c>
      <c r="I262" s="152">
        <f>D262+F262+H262</f>
        <v>32500</v>
      </c>
    </row>
    <row r="263" spans="1:9" ht="12.75">
      <c r="A263" s="177" t="s">
        <v>136</v>
      </c>
      <c r="B263" s="298"/>
      <c r="C263" s="156">
        <v>72</v>
      </c>
      <c r="D263" s="299" t="s">
        <v>26</v>
      </c>
      <c r="E263" s="299"/>
      <c r="F263" s="193" t="s">
        <v>26</v>
      </c>
      <c r="G263" s="193" t="s">
        <v>26</v>
      </c>
      <c r="H263" s="193" t="s">
        <v>26</v>
      </c>
      <c r="I263" s="152" t="s">
        <v>26</v>
      </c>
    </row>
    <row r="264" spans="1:9" ht="12.75">
      <c r="A264" s="176" t="s">
        <v>165</v>
      </c>
      <c r="B264" s="298">
        <v>38600</v>
      </c>
      <c r="C264" s="156">
        <v>29.9</v>
      </c>
      <c r="D264" s="192">
        <v>4219</v>
      </c>
      <c r="E264" s="192">
        <v>34</v>
      </c>
      <c r="F264" s="201">
        <v>24583</v>
      </c>
      <c r="G264" s="192">
        <v>2177</v>
      </c>
      <c r="H264" s="192">
        <v>0</v>
      </c>
      <c r="I264" s="200">
        <f>D264+F264+H264</f>
        <v>28802</v>
      </c>
    </row>
    <row r="265" spans="1:9" ht="12.75">
      <c r="A265" s="177" t="s">
        <v>136</v>
      </c>
      <c r="B265" s="298"/>
      <c r="C265" s="156">
        <v>43</v>
      </c>
      <c r="D265" s="299" t="s">
        <v>26</v>
      </c>
      <c r="E265" s="299"/>
      <c r="F265" s="193" t="s">
        <v>26</v>
      </c>
      <c r="G265" s="193" t="s">
        <v>26</v>
      </c>
      <c r="H265" s="193" t="s">
        <v>26</v>
      </c>
      <c r="I265" s="152" t="s">
        <v>26</v>
      </c>
    </row>
    <row r="266" spans="1:9" ht="12.75">
      <c r="A266" s="176" t="s">
        <v>278</v>
      </c>
      <c r="B266" s="298">
        <v>49723</v>
      </c>
      <c r="C266" s="156">
        <v>99</v>
      </c>
      <c r="D266" s="201">
        <v>25833</v>
      </c>
      <c r="E266" s="201">
        <v>0</v>
      </c>
      <c r="F266" s="192">
        <v>9174</v>
      </c>
      <c r="G266" s="192">
        <v>1822</v>
      </c>
      <c r="H266" s="192">
        <v>85</v>
      </c>
      <c r="I266" s="200">
        <f>D266+F266+H266</f>
        <v>35092</v>
      </c>
    </row>
    <row r="267" spans="1:9" ht="12.75">
      <c r="A267" s="177" t="s">
        <v>124</v>
      </c>
      <c r="B267" s="298"/>
      <c r="C267" s="156">
        <v>149</v>
      </c>
      <c r="D267" s="299" t="s">
        <v>26</v>
      </c>
      <c r="E267" s="299"/>
      <c r="F267" s="193" t="s">
        <v>26</v>
      </c>
      <c r="G267" s="193" t="s">
        <v>26</v>
      </c>
      <c r="H267" s="193" t="s">
        <v>26</v>
      </c>
      <c r="I267" s="152" t="s">
        <v>26</v>
      </c>
    </row>
    <row r="268" spans="1:9" ht="12.75">
      <c r="A268" s="176" t="s">
        <v>260</v>
      </c>
      <c r="B268" s="298">
        <v>37500</v>
      </c>
      <c r="C268" s="156">
        <v>19.9</v>
      </c>
      <c r="D268" s="192">
        <v>4362</v>
      </c>
      <c r="E268" s="192">
        <v>364</v>
      </c>
      <c r="F268" s="192">
        <v>18409</v>
      </c>
      <c r="G268" s="192">
        <v>3904</v>
      </c>
      <c r="H268" s="192">
        <v>0</v>
      </c>
      <c r="I268" s="152">
        <f>D268+F268+H268</f>
        <v>22771</v>
      </c>
    </row>
    <row r="269" spans="1:9" ht="12.75">
      <c r="A269" s="177" t="s">
        <v>136</v>
      </c>
      <c r="B269" s="298"/>
      <c r="C269" s="156">
        <v>30</v>
      </c>
      <c r="D269" s="299" t="s">
        <v>26</v>
      </c>
      <c r="E269" s="299"/>
      <c r="F269" s="193" t="s">
        <v>26</v>
      </c>
      <c r="G269" s="193" t="s">
        <v>26</v>
      </c>
      <c r="H269" s="193" t="s">
        <v>26</v>
      </c>
      <c r="I269" s="152" t="s">
        <v>26</v>
      </c>
    </row>
    <row r="270" spans="1:9" ht="12.75">
      <c r="A270" s="176" t="s">
        <v>190</v>
      </c>
      <c r="B270" s="298">
        <v>12900</v>
      </c>
      <c r="C270" s="156">
        <v>49.9</v>
      </c>
      <c r="D270" s="192">
        <v>7001</v>
      </c>
      <c r="E270" s="192">
        <v>23</v>
      </c>
      <c r="F270" s="192">
        <v>1268</v>
      </c>
      <c r="G270" s="192">
        <v>0</v>
      </c>
      <c r="H270" s="192">
        <v>0</v>
      </c>
      <c r="I270" s="152">
        <f>D270+F270+H270</f>
        <v>8269</v>
      </c>
    </row>
    <row r="271" spans="1:9" ht="12.75">
      <c r="A271" s="177" t="s">
        <v>208</v>
      </c>
      <c r="B271" s="298"/>
      <c r="C271" s="156">
        <v>69</v>
      </c>
      <c r="D271" s="299" t="s">
        <v>26</v>
      </c>
      <c r="E271" s="299"/>
      <c r="F271" s="193" t="s">
        <v>26</v>
      </c>
      <c r="G271" s="193" t="s">
        <v>26</v>
      </c>
      <c r="H271" s="193" t="s">
        <v>26</v>
      </c>
      <c r="I271" s="152" t="s">
        <v>26</v>
      </c>
    </row>
    <row r="272" spans="1:9" ht="12.75">
      <c r="A272" s="176" t="s">
        <v>196</v>
      </c>
      <c r="B272" s="298">
        <v>47773</v>
      </c>
      <c r="C272" s="156">
        <v>24.5</v>
      </c>
      <c r="D272" s="192">
        <v>11284</v>
      </c>
      <c r="E272" s="192">
        <v>0</v>
      </c>
      <c r="F272" s="201">
        <v>20048</v>
      </c>
      <c r="G272" s="201">
        <v>202</v>
      </c>
      <c r="H272" s="192">
        <v>6012</v>
      </c>
      <c r="I272" s="200">
        <f>D272+F272+H272</f>
        <v>37344</v>
      </c>
    </row>
    <row r="273" spans="1:9" ht="12.75">
      <c r="A273" s="177" t="s">
        <v>144</v>
      </c>
      <c r="B273" s="298"/>
      <c r="C273" s="156">
        <v>34.5</v>
      </c>
      <c r="D273" s="299" t="s">
        <v>26</v>
      </c>
      <c r="E273" s="299"/>
      <c r="F273" s="193" t="s">
        <v>26</v>
      </c>
      <c r="G273" s="193" t="s">
        <v>26</v>
      </c>
      <c r="H273" s="193" t="s">
        <v>26</v>
      </c>
      <c r="I273" s="152" t="s">
        <v>26</v>
      </c>
    </row>
    <row r="274" spans="1:9" ht="12.75">
      <c r="A274" s="176" t="s">
        <v>272</v>
      </c>
      <c r="B274" s="298">
        <v>30400</v>
      </c>
      <c r="C274" s="156">
        <v>130</v>
      </c>
      <c r="D274" s="192">
        <v>4938</v>
      </c>
      <c r="E274" s="192">
        <v>0</v>
      </c>
      <c r="F274" s="192">
        <v>9596</v>
      </c>
      <c r="G274" s="192">
        <v>2393</v>
      </c>
      <c r="H274" s="192">
        <v>189</v>
      </c>
      <c r="I274" s="152">
        <f>D274+F274+H274</f>
        <v>14723</v>
      </c>
    </row>
    <row r="275" spans="1:9" ht="12.75">
      <c r="A275" s="177" t="s">
        <v>271</v>
      </c>
      <c r="B275" s="298"/>
      <c r="C275" s="156">
        <v>199</v>
      </c>
      <c r="D275" s="299" t="s">
        <v>26</v>
      </c>
      <c r="E275" s="299"/>
      <c r="F275" s="192">
        <v>1882</v>
      </c>
      <c r="G275" s="192">
        <v>1273</v>
      </c>
      <c r="H275" s="192">
        <f>F275+G275</f>
        <v>3155</v>
      </c>
      <c r="I275" s="152">
        <f>I274+H275</f>
        <v>17878</v>
      </c>
    </row>
    <row r="276" spans="1:9" ht="12.75">
      <c r="A276" s="176" t="s">
        <v>299</v>
      </c>
      <c r="B276" s="298">
        <v>14355</v>
      </c>
      <c r="C276" s="156">
        <v>59</v>
      </c>
      <c r="D276" s="192">
        <v>639</v>
      </c>
      <c r="E276" s="192">
        <v>1</v>
      </c>
      <c r="F276" s="192">
        <v>5614</v>
      </c>
      <c r="G276" s="192">
        <v>0</v>
      </c>
      <c r="H276" s="192">
        <v>0</v>
      </c>
      <c r="I276" s="152">
        <f>D276+F276+H276</f>
        <v>6253</v>
      </c>
    </row>
    <row r="277" spans="1:9" ht="12.75">
      <c r="A277" s="177" t="s">
        <v>210</v>
      </c>
      <c r="B277" s="298"/>
      <c r="C277" s="156" t="s">
        <v>26</v>
      </c>
      <c r="D277" s="299" t="s">
        <v>26</v>
      </c>
      <c r="E277" s="299"/>
      <c r="F277" s="193" t="s">
        <v>26</v>
      </c>
      <c r="G277" s="193" t="s">
        <v>26</v>
      </c>
      <c r="H277" s="193" t="s">
        <v>26</v>
      </c>
      <c r="I277" s="152" t="s">
        <v>26</v>
      </c>
    </row>
    <row r="278" spans="1:9" ht="12.75">
      <c r="A278" s="176" t="s">
        <v>166</v>
      </c>
      <c r="B278" s="298">
        <v>17030</v>
      </c>
      <c r="C278" s="156">
        <v>99</v>
      </c>
      <c r="D278" s="192">
        <v>1396</v>
      </c>
      <c r="E278" s="192">
        <v>0</v>
      </c>
      <c r="F278" s="192">
        <v>6224</v>
      </c>
      <c r="G278" s="192">
        <v>0</v>
      </c>
      <c r="H278" s="192">
        <v>22</v>
      </c>
      <c r="I278" s="152">
        <f>D278+F278+H278</f>
        <v>7642</v>
      </c>
    </row>
    <row r="279" spans="1:9" ht="12.75">
      <c r="A279" s="177" t="s">
        <v>131</v>
      </c>
      <c r="B279" s="298"/>
      <c r="C279" s="156">
        <v>159</v>
      </c>
      <c r="D279" s="299" t="s">
        <v>26</v>
      </c>
      <c r="E279" s="299"/>
      <c r="F279" s="193" t="s">
        <v>26</v>
      </c>
      <c r="G279" s="193" t="s">
        <v>26</v>
      </c>
      <c r="H279" s="193" t="s">
        <v>26</v>
      </c>
      <c r="I279" s="152" t="s">
        <v>26</v>
      </c>
    </row>
    <row r="280" spans="1:9" ht="12.75">
      <c r="A280" s="176" t="s">
        <v>105</v>
      </c>
      <c r="B280" s="298">
        <v>49000</v>
      </c>
      <c r="C280" s="156">
        <v>46.9</v>
      </c>
      <c r="D280" s="192">
        <v>641</v>
      </c>
      <c r="E280" s="192">
        <v>0</v>
      </c>
      <c r="F280" s="192">
        <v>23710</v>
      </c>
      <c r="G280" s="192">
        <v>1433</v>
      </c>
      <c r="H280" s="192">
        <v>5</v>
      </c>
      <c r="I280" s="152">
        <f>D280+F280+H280</f>
        <v>24356</v>
      </c>
    </row>
    <row r="281" spans="1:9" ht="12.75">
      <c r="A281" s="177" t="s">
        <v>131</v>
      </c>
      <c r="B281" s="298"/>
      <c r="C281" s="156">
        <v>69</v>
      </c>
      <c r="D281" s="299" t="s">
        <v>26</v>
      </c>
      <c r="E281" s="299"/>
      <c r="F281" s="193" t="s">
        <v>26</v>
      </c>
      <c r="G281" s="193" t="s">
        <v>26</v>
      </c>
      <c r="H281" s="193" t="s">
        <v>26</v>
      </c>
      <c r="I281" s="152" t="s">
        <v>26</v>
      </c>
    </row>
    <row r="282" spans="1:9" ht="12.75">
      <c r="A282" s="176" t="s">
        <v>106</v>
      </c>
      <c r="B282" s="298">
        <v>47843</v>
      </c>
      <c r="C282" s="156">
        <v>55</v>
      </c>
      <c r="D282" s="201">
        <v>17068</v>
      </c>
      <c r="E282" s="201">
        <v>16</v>
      </c>
      <c r="F282" s="201">
        <v>10900</v>
      </c>
      <c r="G282" s="201">
        <v>962</v>
      </c>
      <c r="H282" s="192">
        <v>40</v>
      </c>
      <c r="I282" s="200">
        <f>D282+F282+H282</f>
        <v>28008</v>
      </c>
    </row>
    <row r="283" spans="1:9" ht="12.75">
      <c r="A283" s="177" t="s">
        <v>124</v>
      </c>
      <c r="B283" s="298"/>
      <c r="C283" s="156">
        <v>79</v>
      </c>
      <c r="D283" s="299" t="s">
        <v>26</v>
      </c>
      <c r="E283" s="299"/>
      <c r="F283" s="193" t="s">
        <v>26</v>
      </c>
      <c r="G283" s="193" t="s">
        <v>26</v>
      </c>
      <c r="H283" s="193" t="s">
        <v>26</v>
      </c>
      <c r="I283" s="152" t="s">
        <v>26</v>
      </c>
    </row>
    <row r="284" spans="1:9" ht="12.75">
      <c r="A284" s="176" t="s">
        <v>119</v>
      </c>
      <c r="B284" s="298">
        <v>49300</v>
      </c>
      <c r="C284" s="156">
        <v>49</v>
      </c>
      <c r="D284" s="192">
        <v>15868</v>
      </c>
      <c r="E284" s="192">
        <v>196</v>
      </c>
      <c r="F284" s="192">
        <v>19767</v>
      </c>
      <c r="G284" s="192">
        <v>2388</v>
      </c>
      <c r="H284" s="192">
        <v>490</v>
      </c>
      <c r="I284" s="152">
        <f>D284+F284+H284</f>
        <v>36125</v>
      </c>
    </row>
    <row r="285" spans="1:9" ht="12.75">
      <c r="A285" s="177" t="s">
        <v>116</v>
      </c>
      <c r="B285" s="298"/>
      <c r="C285" s="156">
        <v>65</v>
      </c>
      <c r="D285" s="299" t="s">
        <v>26</v>
      </c>
      <c r="E285" s="299"/>
      <c r="F285" s="193" t="s">
        <v>26</v>
      </c>
      <c r="G285" s="193" t="s">
        <v>26</v>
      </c>
      <c r="H285" s="193" t="s">
        <v>26</v>
      </c>
      <c r="I285" s="152" t="s">
        <v>26</v>
      </c>
    </row>
    <row r="286" spans="1:9" ht="12.75">
      <c r="A286" s="176" t="s">
        <v>167</v>
      </c>
      <c r="B286" s="298">
        <v>17000</v>
      </c>
      <c r="C286" s="156">
        <v>63</v>
      </c>
      <c r="D286" s="192">
        <v>749</v>
      </c>
      <c r="E286" s="192">
        <v>0</v>
      </c>
      <c r="F286" s="192">
        <v>11847</v>
      </c>
      <c r="G286" s="192">
        <v>0</v>
      </c>
      <c r="H286" s="192">
        <v>0</v>
      </c>
      <c r="I286" s="152">
        <f>D286+F286+H286</f>
        <v>12596</v>
      </c>
    </row>
    <row r="287" spans="1:9" ht="12.75">
      <c r="A287" s="177" t="s">
        <v>99</v>
      </c>
      <c r="B287" s="298"/>
      <c r="C287" s="156" t="s">
        <v>26</v>
      </c>
      <c r="D287" s="299" t="s">
        <v>26</v>
      </c>
      <c r="E287" s="299"/>
      <c r="F287" s="193" t="s">
        <v>26</v>
      </c>
      <c r="G287" s="193" t="s">
        <v>26</v>
      </c>
      <c r="H287" s="193" t="s">
        <v>26</v>
      </c>
      <c r="I287" s="152" t="s">
        <v>26</v>
      </c>
    </row>
    <row r="288" spans="1:9" ht="12.75">
      <c r="A288" s="176" t="s">
        <v>168</v>
      </c>
      <c r="B288" s="298">
        <v>21000</v>
      </c>
      <c r="C288" s="156">
        <v>63</v>
      </c>
      <c r="D288" s="192">
        <v>1388</v>
      </c>
      <c r="E288" s="192">
        <v>0</v>
      </c>
      <c r="F288" s="192">
        <v>9178</v>
      </c>
      <c r="G288" s="192">
        <v>3005</v>
      </c>
      <c r="H288" s="192">
        <v>0</v>
      </c>
      <c r="I288" s="152">
        <f>D288+F288+H288</f>
        <v>10566</v>
      </c>
    </row>
    <row r="289" spans="1:9" ht="12.75">
      <c r="A289" s="177" t="s">
        <v>99</v>
      </c>
      <c r="B289" s="298"/>
      <c r="C289" s="156">
        <v>79</v>
      </c>
      <c r="D289" s="299" t="s">
        <v>26</v>
      </c>
      <c r="E289" s="299"/>
      <c r="F289" s="193" t="s">
        <v>26</v>
      </c>
      <c r="G289" s="193" t="s">
        <v>26</v>
      </c>
      <c r="H289" s="193" t="s">
        <v>26</v>
      </c>
      <c r="I289" s="152" t="s">
        <v>26</v>
      </c>
    </row>
    <row r="290" spans="1:9" ht="12.75">
      <c r="A290" s="176" t="s">
        <v>169</v>
      </c>
      <c r="B290" s="298">
        <v>21000</v>
      </c>
      <c r="C290" s="156">
        <v>59</v>
      </c>
      <c r="D290" s="192">
        <v>1422</v>
      </c>
      <c r="E290" s="192">
        <v>0</v>
      </c>
      <c r="F290" s="192">
        <v>7783</v>
      </c>
      <c r="G290" s="192">
        <v>2610</v>
      </c>
      <c r="H290" s="192">
        <v>0</v>
      </c>
      <c r="I290" s="152">
        <f>D290+F290+H290</f>
        <v>9205</v>
      </c>
    </row>
    <row r="291" spans="1:9" ht="12.75">
      <c r="A291" s="177" t="s">
        <v>99</v>
      </c>
      <c r="B291" s="298"/>
      <c r="C291" s="156">
        <v>79</v>
      </c>
      <c r="D291" s="299" t="s">
        <v>26</v>
      </c>
      <c r="E291" s="299"/>
      <c r="F291" s="193" t="s">
        <v>26</v>
      </c>
      <c r="G291" s="193" t="s">
        <v>26</v>
      </c>
      <c r="H291" s="193" t="s">
        <v>26</v>
      </c>
      <c r="I291" s="152" t="s">
        <v>26</v>
      </c>
    </row>
    <row r="292" spans="1:9" ht="12.75">
      <c r="A292" s="176" t="s">
        <v>296</v>
      </c>
      <c r="B292" s="298">
        <v>49305</v>
      </c>
      <c r="C292" s="156">
        <v>24.9</v>
      </c>
      <c r="D292" s="192">
        <v>2039</v>
      </c>
      <c r="E292" s="192">
        <v>0</v>
      </c>
      <c r="F292" s="192">
        <v>29247</v>
      </c>
      <c r="G292" s="192">
        <v>0</v>
      </c>
      <c r="H292" s="192">
        <v>0</v>
      </c>
      <c r="I292" s="152">
        <f>D292+F292+H292</f>
        <v>31286</v>
      </c>
    </row>
    <row r="293" spans="1:9" ht="12.75">
      <c r="A293" s="177" t="s">
        <v>124</v>
      </c>
      <c r="B293" s="298"/>
      <c r="C293" s="156" t="s">
        <v>26</v>
      </c>
      <c r="D293" s="299" t="s">
        <v>26</v>
      </c>
      <c r="E293" s="299"/>
      <c r="F293" s="193" t="s">
        <v>26</v>
      </c>
      <c r="G293" s="193" t="s">
        <v>26</v>
      </c>
      <c r="H293" s="193" t="s">
        <v>26</v>
      </c>
      <c r="I293" s="152" t="s">
        <v>26</v>
      </c>
    </row>
    <row r="294" spans="1:9" s="126" customFormat="1" ht="12.75">
      <c r="A294" s="176" t="s">
        <v>327</v>
      </c>
      <c r="B294" s="298">
        <v>18404</v>
      </c>
      <c r="C294" s="156">
        <v>49</v>
      </c>
      <c r="D294" s="192">
        <v>3149</v>
      </c>
      <c r="E294" s="192">
        <v>18</v>
      </c>
      <c r="F294" s="192">
        <v>5565</v>
      </c>
      <c r="G294" s="192">
        <v>0</v>
      </c>
      <c r="H294" s="192">
        <v>0</v>
      </c>
      <c r="I294" s="152">
        <f>D294+F294+H294</f>
        <v>8714</v>
      </c>
    </row>
    <row r="295" spans="1:9" s="126" customFormat="1" ht="12.75">
      <c r="A295" s="177" t="s">
        <v>132</v>
      </c>
      <c r="B295" s="298"/>
      <c r="C295" s="156" t="s">
        <v>26</v>
      </c>
      <c r="D295" s="299" t="s">
        <v>26</v>
      </c>
      <c r="E295" s="299"/>
      <c r="F295" s="192" t="s">
        <v>26</v>
      </c>
      <c r="G295" s="192" t="s">
        <v>26</v>
      </c>
      <c r="H295" s="192" t="s">
        <v>26</v>
      </c>
      <c r="I295" s="152" t="s">
        <v>26</v>
      </c>
    </row>
    <row r="296" spans="1:9" s="127" customFormat="1" ht="12.75">
      <c r="A296" s="176" t="s">
        <v>107</v>
      </c>
      <c r="B296" s="298">
        <v>143000</v>
      </c>
      <c r="C296" s="156">
        <v>85</v>
      </c>
      <c r="D296" s="217">
        <v>114286</v>
      </c>
      <c r="E296" s="217">
        <v>9463</v>
      </c>
      <c r="F296" s="192">
        <v>465</v>
      </c>
      <c r="G296" s="192">
        <v>38</v>
      </c>
      <c r="H296" s="192">
        <v>0</v>
      </c>
      <c r="I296" s="200">
        <f>D296+F296+H296</f>
        <v>114751</v>
      </c>
    </row>
    <row r="297" spans="1:9" s="127" customFormat="1" ht="12.75">
      <c r="A297" s="177" t="s">
        <v>133</v>
      </c>
      <c r="B297" s="298"/>
      <c r="C297" s="156">
        <v>99</v>
      </c>
      <c r="D297" s="299" t="s">
        <v>26</v>
      </c>
      <c r="E297" s="299"/>
      <c r="F297" s="217">
        <v>14018</v>
      </c>
      <c r="G297" s="192" t="s">
        <v>26</v>
      </c>
      <c r="H297" s="217">
        <f>F297</f>
        <v>14018</v>
      </c>
      <c r="I297" s="152" t="s">
        <v>26</v>
      </c>
    </row>
    <row r="298" spans="1:9" s="127" customFormat="1" ht="12.75">
      <c r="A298" s="176" t="s">
        <v>282</v>
      </c>
      <c r="B298" s="298">
        <v>10000</v>
      </c>
      <c r="C298" s="156">
        <v>69</v>
      </c>
      <c r="D298" s="192">
        <v>188</v>
      </c>
      <c r="E298" s="192">
        <v>0</v>
      </c>
      <c r="F298" s="192">
        <v>0</v>
      </c>
      <c r="G298" s="192">
        <v>0</v>
      </c>
      <c r="H298" s="192">
        <v>0</v>
      </c>
      <c r="I298" s="152">
        <f>D298+F298+H298</f>
        <v>188</v>
      </c>
    </row>
    <row r="299" spans="1:9" s="127" customFormat="1" ht="12.75">
      <c r="A299" s="177" t="s">
        <v>204</v>
      </c>
      <c r="B299" s="298"/>
      <c r="C299" s="156" t="s">
        <v>26</v>
      </c>
      <c r="D299" s="299" t="s">
        <v>26</v>
      </c>
      <c r="E299" s="299"/>
      <c r="F299" s="192">
        <v>9062</v>
      </c>
      <c r="G299" s="193" t="s">
        <v>26</v>
      </c>
      <c r="H299" s="192">
        <f>F299</f>
        <v>9062</v>
      </c>
      <c r="I299" s="152">
        <f>I298+H299</f>
        <v>9250</v>
      </c>
    </row>
    <row r="300" spans="1:9" ht="12.75">
      <c r="A300" s="176" t="s">
        <v>108</v>
      </c>
      <c r="B300" s="298">
        <v>117000</v>
      </c>
      <c r="C300" s="156">
        <v>29</v>
      </c>
      <c r="D300" s="216">
        <v>38694</v>
      </c>
      <c r="E300" s="216">
        <v>1166</v>
      </c>
      <c r="F300" s="192">
        <v>46156</v>
      </c>
      <c r="G300" s="192">
        <v>2022</v>
      </c>
      <c r="H300" s="192">
        <v>200</v>
      </c>
      <c r="I300" s="200">
        <f>D300+F300+H300</f>
        <v>85050</v>
      </c>
    </row>
    <row r="301" spans="1:9" ht="12.75">
      <c r="A301" s="177" t="s">
        <v>133</v>
      </c>
      <c r="B301" s="298"/>
      <c r="C301" s="156">
        <v>43</v>
      </c>
      <c r="D301" s="299" t="s">
        <v>26</v>
      </c>
      <c r="E301" s="299"/>
      <c r="F301" s="192" t="s">
        <v>26</v>
      </c>
      <c r="G301" s="192" t="s">
        <v>26</v>
      </c>
      <c r="H301" s="192" t="s">
        <v>26</v>
      </c>
      <c r="I301" s="152" t="s">
        <v>26</v>
      </c>
    </row>
    <row r="302" spans="1:9" ht="12.75">
      <c r="A302" s="176" t="s">
        <v>109</v>
      </c>
      <c r="B302" s="298">
        <v>25950</v>
      </c>
      <c r="C302" s="156">
        <v>35</v>
      </c>
      <c r="D302" s="192">
        <v>4490</v>
      </c>
      <c r="E302" s="192">
        <v>339</v>
      </c>
      <c r="F302" s="192">
        <v>10757</v>
      </c>
      <c r="G302" s="192">
        <v>767</v>
      </c>
      <c r="H302" s="192">
        <v>128</v>
      </c>
      <c r="I302" s="152">
        <f>D302+F302+H302</f>
        <v>15375</v>
      </c>
    </row>
    <row r="303" spans="1:9" ht="13.5" thickBot="1">
      <c r="A303" s="184" t="s">
        <v>134</v>
      </c>
      <c r="B303" s="300"/>
      <c r="C303" s="159">
        <v>52.5</v>
      </c>
      <c r="D303" s="305" t="s">
        <v>26</v>
      </c>
      <c r="E303" s="305"/>
      <c r="F303" s="194" t="s">
        <v>26</v>
      </c>
      <c r="G303" s="194" t="s">
        <v>26</v>
      </c>
      <c r="H303" s="194" t="s">
        <v>26</v>
      </c>
      <c r="I303" s="161" t="s">
        <v>26</v>
      </c>
    </row>
    <row r="304" spans="1:9" ht="12.75">
      <c r="A304" s="183" t="s">
        <v>329</v>
      </c>
      <c r="B304" s="301">
        <v>34570</v>
      </c>
      <c r="C304" s="153">
        <v>29.9</v>
      </c>
      <c r="D304" s="154">
        <v>10014</v>
      </c>
      <c r="E304" s="154">
        <v>0</v>
      </c>
      <c r="F304" s="154">
        <v>9726</v>
      </c>
      <c r="G304" s="154">
        <v>0</v>
      </c>
      <c r="H304" s="154">
        <v>50</v>
      </c>
      <c r="I304" s="155">
        <f>D304+F304+H304</f>
        <v>19790</v>
      </c>
    </row>
    <row r="305" spans="1:9" ht="12.75">
      <c r="A305" s="177" t="s">
        <v>291</v>
      </c>
      <c r="B305" s="298"/>
      <c r="C305" s="156" t="s">
        <v>26</v>
      </c>
      <c r="D305" s="299" t="s">
        <v>26</v>
      </c>
      <c r="E305" s="299"/>
      <c r="F305" s="219" t="s">
        <v>26</v>
      </c>
      <c r="G305" s="219" t="s">
        <v>26</v>
      </c>
      <c r="H305" s="219" t="s">
        <v>26</v>
      </c>
      <c r="I305" s="152" t="s">
        <v>26</v>
      </c>
    </row>
    <row r="306" spans="1:9" ht="12.75">
      <c r="A306" s="176" t="s">
        <v>289</v>
      </c>
      <c r="B306" s="298">
        <v>54800</v>
      </c>
      <c r="C306" s="156">
        <v>19.9</v>
      </c>
      <c r="D306" s="219">
        <v>4767</v>
      </c>
      <c r="E306" s="219">
        <v>104</v>
      </c>
      <c r="F306" s="219">
        <v>21923</v>
      </c>
      <c r="G306" s="219">
        <v>1492</v>
      </c>
      <c r="H306" s="219">
        <v>0</v>
      </c>
      <c r="I306" s="152">
        <f>D306+F306+H306</f>
        <v>26690</v>
      </c>
    </row>
    <row r="307" spans="1:9" ht="12.75">
      <c r="A307" s="177" t="s">
        <v>116</v>
      </c>
      <c r="B307" s="298"/>
      <c r="C307" s="156">
        <v>29</v>
      </c>
      <c r="D307" s="299" t="s">
        <v>26</v>
      </c>
      <c r="E307" s="299"/>
      <c r="F307" s="219" t="s">
        <v>26</v>
      </c>
      <c r="G307" s="219" t="s">
        <v>26</v>
      </c>
      <c r="H307" s="219" t="s">
        <v>26</v>
      </c>
      <c r="I307" s="152" t="s">
        <v>26</v>
      </c>
    </row>
    <row r="308" spans="1:9" s="127" customFormat="1" ht="12.75">
      <c r="A308" s="176" t="s">
        <v>293</v>
      </c>
      <c r="B308" s="298">
        <v>20000</v>
      </c>
      <c r="C308" s="156">
        <v>49</v>
      </c>
      <c r="D308" s="219">
        <v>1002</v>
      </c>
      <c r="E308" s="219">
        <v>0</v>
      </c>
      <c r="F308" s="219">
        <v>12615</v>
      </c>
      <c r="G308" s="219">
        <v>0</v>
      </c>
      <c r="H308" s="219">
        <v>0</v>
      </c>
      <c r="I308" s="152">
        <f>D308+F308+H308</f>
        <v>13617</v>
      </c>
    </row>
    <row r="309" spans="1:9" s="127" customFormat="1" ht="12.75">
      <c r="A309" s="177" t="s">
        <v>99</v>
      </c>
      <c r="B309" s="298"/>
      <c r="C309" s="156">
        <v>65</v>
      </c>
      <c r="D309" s="299" t="s">
        <v>26</v>
      </c>
      <c r="E309" s="299"/>
      <c r="F309" s="219" t="s">
        <v>26</v>
      </c>
      <c r="G309" s="219" t="s">
        <v>26</v>
      </c>
      <c r="H309" s="219" t="s">
        <v>26</v>
      </c>
      <c r="I309" s="152" t="s">
        <v>26</v>
      </c>
    </row>
    <row r="310" spans="1:9" s="127" customFormat="1" ht="12.75">
      <c r="A310" s="176" t="s">
        <v>300</v>
      </c>
      <c r="B310" s="298">
        <v>32000</v>
      </c>
      <c r="C310" s="156">
        <v>68</v>
      </c>
      <c r="D310" s="219">
        <v>176</v>
      </c>
      <c r="E310" s="219">
        <v>0</v>
      </c>
      <c r="F310" s="219">
        <v>0</v>
      </c>
      <c r="G310" s="219">
        <v>0</v>
      </c>
      <c r="H310" s="219">
        <v>0</v>
      </c>
      <c r="I310" s="152">
        <f>D310+F310+H310</f>
        <v>176</v>
      </c>
    </row>
    <row r="311" spans="1:9" s="127" customFormat="1" ht="12.75">
      <c r="A311" s="177" t="s">
        <v>279</v>
      </c>
      <c r="B311" s="298"/>
      <c r="C311" s="156" t="s">
        <v>26</v>
      </c>
      <c r="D311" s="299" t="s">
        <v>26</v>
      </c>
      <c r="E311" s="299"/>
      <c r="F311" s="219">
        <v>27658</v>
      </c>
      <c r="G311" s="219">
        <v>2120</v>
      </c>
      <c r="H311" s="219">
        <f>F311+G311</f>
        <v>29778</v>
      </c>
      <c r="I311" s="152">
        <f>I310+H311</f>
        <v>29954</v>
      </c>
    </row>
    <row r="312" spans="1:9" s="126" customFormat="1" ht="12.75">
      <c r="A312" s="176" t="s">
        <v>275</v>
      </c>
      <c r="B312" s="298">
        <v>15530</v>
      </c>
      <c r="C312" s="156">
        <v>75</v>
      </c>
      <c r="D312" s="219">
        <v>2162</v>
      </c>
      <c r="E312" s="219">
        <v>170</v>
      </c>
      <c r="F312" s="219">
        <v>7679</v>
      </c>
      <c r="G312" s="219">
        <v>999</v>
      </c>
      <c r="H312" s="219">
        <v>298</v>
      </c>
      <c r="I312" s="152">
        <f>D312+F312+H312</f>
        <v>10139</v>
      </c>
    </row>
    <row r="313" spans="1:9" s="126" customFormat="1" ht="12.75">
      <c r="A313" s="177" t="s">
        <v>110</v>
      </c>
      <c r="B313" s="298"/>
      <c r="C313" s="156">
        <v>139</v>
      </c>
      <c r="D313" s="299" t="s">
        <v>26</v>
      </c>
      <c r="E313" s="299"/>
      <c r="F313" s="219" t="s">
        <v>26</v>
      </c>
      <c r="G313" s="219" t="s">
        <v>26</v>
      </c>
      <c r="H313" s="219" t="s">
        <v>26</v>
      </c>
      <c r="I313" s="152" t="s">
        <v>26</v>
      </c>
    </row>
    <row r="314" spans="1:9" s="126" customFormat="1" ht="12.75">
      <c r="A314" s="176" t="s">
        <v>111</v>
      </c>
      <c r="B314" s="298">
        <v>1395</v>
      </c>
      <c r="C314" s="156">
        <v>199</v>
      </c>
      <c r="D314" s="219">
        <v>260</v>
      </c>
      <c r="E314" s="219">
        <v>20</v>
      </c>
      <c r="F314" s="219">
        <v>0</v>
      </c>
      <c r="G314" s="219">
        <v>0</v>
      </c>
      <c r="H314" s="219">
        <v>515</v>
      </c>
      <c r="I314" s="152">
        <f>D314+F314+H314</f>
        <v>775</v>
      </c>
    </row>
    <row r="315" spans="1:9" s="126" customFormat="1" ht="12.75">
      <c r="A315" s="177" t="s">
        <v>110</v>
      </c>
      <c r="B315" s="298"/>
      <c r="C315" s="156">
        <v>399</v>
      </c>
      <c r="D315" s="299" t="s">
        <v>26</v>
      </c>
      <c r="E315" s="299"/>
      <c r="F315" s="219" t="s">
        <v>26</v>
      </c>
      <c r="G315" s="219" t="s">
        <v>26</v>
      </c>
      <c r="H315" s="219" t="s">
        <v>26</v>
      </c>
      <c r="I315" s="152" t="s">
        <v>26</v>
      </c>
    </row>
    <row r="316" spans="1:9" s="126" customFormat="1" ht="12.75">
      <c r="A316" s="176" t="s">
        <v>184</v>
      </c>
      <c r="B316" s="298">
        <f>B312+B314</f>
        <v>16925</v>
      </c>
      <c r="C316" s="156" t="s">
        <v>26</v>
      </c>
      <c r="D316" s="219">
        <f aca="true" t="shared" si="5" ref="D316:I316">D312+D314</f>
        <v>2422</v>
      </c>
      <c r="E316" s="219">
        <f t="shared" si="5"/>
        <v>190</v>
      </c>
      <c r="F316" s="219">
        <f t="shared" si="5"/>
        <v>7679</v>
      </c>
      <c r="G316" s="219">
        <f t="shared" si="5"/>
        <v>999</v>
      </c>
      <c r="H316" s="219">
        <f t="shared" si="5"/>
        <v>813</v>
      </c>
      <c r="I316" s="152">
        <f t="shared" si="5"/>
        <v>10914</v>
      </c>
    </row>
    <row r="317" spans="1:9" s="126" customFormat="1" ht="12.75">
      <c r="A317" s="177" t="s">
        <v>110</v>
      </c>
      <c r="B317" s="298"/>
      <c r="C317" s="156" t="s">
        <v>26</v>
      </c>
      <c r="D317" s="299" t="s">
        <v>26</v>
      </c>
      <c r="E317" s="299"/>
      <c r="F317" s="219" t="s">
        <v>26</v>
      </c>
      <c r="G317" s="219" t="s">
        <v>26</v>
      </c>
      <c r="H317" s="219" t="s">
        <v>26</v>
      </c>
      <c r="I317" s="152" t="s">
        <v>26</v>
      </c>
    </row>
    <row r="318" spans="1:9" ht="12.75">
      <c r="A318" s="176" t="s">
        <v>186</v>
      </c>
      <c r="B318" s="298">
        <v>16550</v>
      </c>
      <c r="C318" s="156">
        <v>69.9</v>
      </c>
      <c r="D318" s="219">
        <v>1497</v>
      </c>
      <c r="E318" s="219">
        <v>24</v>
      </c>
      <c r="F318" s="226">
        <v>6962</v>
      </c>
      <c r="G318" s="219">
        <v>450</v>
      </c>
      <c r="H318" s="226">
        <v>58</v>
      </c>
      <c r="I318" s="200">
        <f>D318+F318+H318</f>
        <v>8517</v>
      </c>
    </row>
    <row r="319" spans="1:9" ht="12.75">
      <c r="A319" s="177" t="s">
        <v>291</v>
      </c>
      <c r="B319" s="298"/>
      <c r="C319" s="156">
        <v>103</v>
      </c>
      <c r="D319" s="299" t="s">
        <v>26</v>
      </c>
      <c r="E319" s="299"/>
      <c r="F319" s="220" t="s">
        <v>26</v>
      </c>
      <c r="G319" s="220" t="s">
        <v>26</v>
      </c>
      <c r="H319" s="220" t="s">
        <v>26</v>
      </c>
      <c r="I319" s="152" t="s">
        <v>26</v>
      </c>
    </row>
    <row r="320" spans="1:9" ht="12.75">
      <c r="A320" s="176" t="s">
        <v>283</v>
      </c>
      <c r="B320" s="298">
        <v>31200</v>
      </c>
      <c r="C320" s="156">
        <v>49.9</v>
      </c>
      <c r="D320" s="219">
        <v>7139</v>
      </c>
      <c r="E320" s="219">
        <v>46</v>
      </c>
      <c r="F320" s="219">
        <v>9968</v>
      </c>
      <c r="G320" s="219">
        <v>814</v>
      </c>
      <c r="H320" s="219">
        <v>940</v>
      </c>
      <c r="I320" s="152">
        <f>D320+F320+H320</f>
        <v>18047</v>
      </c>
    </row>
    <row r="321" spans="1:9" ht="12.75">
      <c r="A321" s="177" t="s">
        <v>264</v>
      </c>
      <c r="B321" s="298"/>
      <c r="C321" s="156">
        <v>59</v>
      </c>
      <c r="D321" s="299" t="s">
        <v>26</v>
      </c>
      <c r="E321" s="299"/>
      <c r="F321" s="220" t="s">
        <v>26</v>
      </c>
      <c r="G321" s="220" t="s">
        <v>26</v>
      </c>
      <c r="H321" s="220" t="s">
        <v>26</v>
      </c>
      <c r="I321" s="152" t="s">
        <v>26</v>
      </c>
    </row>
    <row r="322" spans="1:9" ht="12.75">
      <c r="A322" s="176" t="s">
        <v>201</v>
      </c>
      <c r="B322" s="298">
        <v>26635</v>
      </c>
      <c r="C322" s="156">
        <v>25</v>
      </c>
      <c r="D322" s="219">
        <v>819</v>
      </c>
      <c r="E322" s="219">
        <v>0</v>
      </c>
      <c r="F322" s="219">
        <v>10038</v>
      </c>
      <c r="G322" s="219">
        <v>0</v>
      </c>
      <c r="H322" s="219">
        <v>0</v>
      </c>
      <c r="I322" s="152">
        <f>D322+F322+H322</f>
        <v>10857</v>
      </c>
    </row>
    <row r="323" spans="1:9" ht="12.75">
      <c r="A323" s="177" t="s">
        <v>284</v>
      </c>
      <c r="B323" s="298"/>
      <c r="C323" s="156" t="s">
        <v>26</v>
      </c>
      <c r="D323" s="299" t="s">
        <v>26</v>
      </c>
      <c r="E323" s="299"/>
      <c r="F323" s="220" t="s">
        <v>26</v>
      </c>
      <c r="G323" s="220" t="s">
        <v>26</v>
      </c>
      <c r="H323" s="220" t="s">
        <v>26</v>
      </c>
      <c r="I323" s="152" t="s">
        <v>26</v>
      </c>
    </row>
    <row r="324" spans="1:9" ht="12.75">
      <c r="A324" s="176" t="s">
        <v>112</v>
      </c>
      <c r="B324" s="298">
        <v>310000</v>
      </c>
      <c r="C324" s="156">
        <v>12.9</v>
      </c>
      <c r="D324" s="219">
        <v>1397</v>
      </c>
      <c r="E324" s="219">
        <v>16</v>
      </c>
      <c r="F324" s="219">
        <v>207531</v>
      </c>
      <c r="G324" s="219">
        <v>1738</v>
      </c>
      <c r="H324" s="219">
        <v>0</v>
      </c>
      <c r="I324" s="152">
        <f>D324+F324+H324</f>
        <v>208928</v>
      </c>
    </row>
    <row r="325" spans="1:9" ht="12.75">
      <c r="A325" s="177" t="s">
        <v>136</v>
      </c>
      <c r="B325" s="298"/>
      <c r="C325" s="156">
        <v>25</v>
      </c>
      <c r="D325" s="299" t="s">
        <v>26</v>
      </c>
      <c r="E325" s="299"/>
      <c r="F325" s="220" t="s">
        <v>26</v>
      </c>
      <c r="G325" s="220" t="s">
        <v>26</v>
      </c>
      <c r="H325" s="220" t="s">
        <v>26</v>
      </c>
      <c r="I325" s="152" t="s">
        <v>26</v>
      </c>
    </row>
    <row r="326" spans="1:9" ht="12.75">
      <c r="A326" s="176" t="s">
        <v>301</v>
      </c>
      <c r="B326" s="298">
        <v>490000</v>
      </c>
      <c r="C326" s="156">
        <v>5.9</v>
      </c>
      <c r="D326" s="219">
        <v>0</v>
      </c>
      <c r="E326" s="219">
        <v>0</v>
      </c>
      <c r="F326" s="219">
        <v>436869</v>
      </c>
      <c r="G326" s="219">
        <v>40258</v>
      </c>
      <c r="H326" s="219">
        <v>0</v>
      </c>
      <c r="I326" s="152">
        <f>D326+F326+H326</f>
        <v>436869</v>
      </c>
    </row>
    <row r="327" spans="1:9" ht="12.75">
      <c r="A327" s="177" t="s">
        <v>136</v>
      </c>
      <c r="B327" s="298"/>
      <c r="C327" s="156">
        <v>8</v>
      </c>
      <c r="D327" s="299" t="s">
        <v>26</v>
      </c>
      <c r="E327" s="299"/>
      <c r="F327" s="220" t="s">
        <v>26</v>
      </c>
      <c r="G327" s="220" t="s">
        <v>26</v>
      </c>
      <c r="H327" s="220" t="s">
        <v>26</v>
      </c>
      <c r="I327" s="152" t="s">
        <v>26</v>
      </c>
    </row>
    <row r="328" spans="1:9" ht="12.75">
      <c r="A328" s="176" t="s">
        <v>281</v>
      </c>
      <c r="B328" s="298">
        <v>30223</v>
      </c>
      <c r="C328" s="156">
        <v>19.5</v>
      </c>
      <c r="D328" s="219">
        <v>101</v>
      </c>
      <c r="E328" s="219">
        <v>0</v>
      </c>
      <c r="F328" s="219">
        <v>17592</v>
      </c>
      <c r="G328" s="219">
        <v>408</v>
      </c>
      <c r="H328" s="219">
        <v>0</v>
      </c>
      <c r="I328" s="152">
        <f>D328+F328+H328</f>
        <v>17693</v>
      </c>
    </row>
    <row r="329" spans="1:9" ht="12.75">
      <c r="A329" s="177" t="s">
        <v>227</v>
      </c>
      <c r="B329" s="298"/>
      <c r="C329" s="156">
        <v>28.5</v>
      </c>
      <c r="D329" s="299" t="s">
        <v>26</v>
      </c>
      <c r="E329" s="299"/>
      <c r="F329" s="220" t="s">
        <v>26</v>
      </c>
      <c r="G329" s="220" t="s">
        <v>26</v>
      </c>
      <c r="H329" s="220" t="s">
        <v>26</v>
      </c>
      <c r="I329" s="152" t="s">
        <v>26</v>
      </c>
    </row>
    <row r="330" spans="1:9" ht="12.75">
      <c r="A330" s="176" t="s">
        <v>231</v>
      </c>
      <c r="B330" s="298">
        <v>18000</v>
      </c>
      <c r="C330" s="156">
        <v>53</v>
      </c>
      <c r="D330" s="219">
        <v>1765</v>
      </c>
      <c r="E330" s="219">
        <v>0</v>
      </c>
      <c r="F330" s="219">
        <v>5847</v>
      </c>
      <c r="G330" s="219">
        <v>0</v>
      </c>
      <c r="H330" s="219">
        <v>0</v>
      </c>
      <c r="I330" s="152">
        <f>D330+F330+H330</f>
        <v>7612</v>
      </c>
    </row>
    <row r="331" spans="1:9" ht="12.75">
      <c r="A331" s="177" t="s">
        <v>99</v>
      </c>
      <c r="B331" s="298"/>
      <c r="C331" s="156" t="s">
        <v>26</v>
      </c>
      <c r="D331" s="299" t="s">
        <v>26</v>
      </c>
      <c r="E331" s="299"/>
      <c r="F331" s="220" t="s">
        <v>26</v>
      </c>
      <c r="G331" s="220" t="s">
        <v>26</v>
      </c>
      <c r="H331" s="220" t="s">
        <v>26</v>
      </c>
      <c r="I331" s="152" t="s">
        <v>26</v>
      </c>
    </row>
    <row r="332" spans="1:9" ht="12.75">
      <c r="A332" s="176" t="s">
        <v>233</v>
      </c>
      <c r="B332" s="298">
        <v>17000</v>
      </c>
      <c r="C332" s="156">
        <v>39</v>
      </c>
      <c r="D332" s="219">
        <v>576</v>
      </c>
      <c r="E332" s="219">
        <v>0</v>
      </c>
      <c r="F332" s="219">
        <v>9084</v>
      </c>
      <c r="G332" s="219">
        <v>0</v>
      </c>
      <c r="H332" s="219">
        <v>0</v>
      </c>
      <c r="I332" s="152">
        <f>D332+F332+H332</f>
        <v>9660</v>
      </c>
    </row>
    <row r="333" spans="1:9" ht="12.75">
      <c r="A333" s="177" t="s">
        <v>99</v>
      </c>
      <c r="B333" s="298"/>
      <c r="C333" s="156" t="s">
        <v>26</v>
      </c>
      <c r="D333" s="299" t="s">
        <v>26</v>
      </c>
      <c r="E333" s="299"/>
      <c r="F333" s="220" t="s">
        <v>26</v>
      </c>
      <c r="G333" s="220" t="s">
        <v>26</v>
      </c>
      <c r="H333" s="220" t="s">
        <v>26</v>
      </c>
      <c r="I333" s="152" t="s">
        <v>26</v>
      </c>
    </row>
    <row r="334" spans="1:9" ht="12.75">
      <c r="A334" s="176" t="s">
        <v>170</v>
      </c>
      <c r="B334" s="298">
        <v>68670</v>
      </c>
      <c r="C334" s="156">
        <v>43.9</v>
      </c>
      <c r="D334" s="219">
        <v>2330</v>
      </c>
      <c r="E334" s="219">
        <v>0</v>
      </c>
      <c r="F334" s="219">
        <v>35905</v>
      </c>
      <c r="G334" s="219">
        <v>1781</v>
      </c>
      <c r="H334" s="219">
        <v>12</v>
      </c>
      <c r="I334" s="152">
        <f>D334+F334+H334</f>
        <v>38247</v>
      </c>
    </row>
    <row r="335" spans="1:9" ht="12.75">
      <c r="A335" s="177" t="s">
        <v>131</v>
      </c>
      <c r="B335" s="298"/>
      <c r="C335" s="156">
        <v>69</v>
      </c>
      <c r="D335" s="299" t="s">
        <v>26</v>
      </c>
      <c r="E335" s="299"/>
      <c r="F335" s="220" t="s">
        <v>26</v>
      </c>
      <c r="G335" s="220" t="s">
        <v>26</v>
      </c>
      <c r="H335" s="220" t="s">
        <v>26</v>
      </c>
      <c r="I335" s="152" t="s">
        <v>26</v>
      </c>
    </row>
    <row r="336" spans="1:9" ht="12.75">
      <c r="A336" s="176" t="s">
        <v>330</v>
      </c>
      <c r="B336" s="298">
        <v>16260</v>
      </c>
      <c r="C336" s="156">
        <v>49.9</v>
      </c>
      <c r="D336" s="219">
        <v>2418</v>
      </c>
      <c r="E336" s="219">
        <v>774</v>
      </c>
      <c r="F336" s="219">
        <v>7530</v>
      </c>
      <c r="G336" s="219">
        <v>2609</v>
      </c>
      <c r="H336" s="219">
        <v>0</v>
      </c>
      <c r="I336" s="152">
        <f>D336+F336+H336</f>
        <v>9948</v>
      </c>
    </row>
    <row r="337" spans="1:9" ht="12.75">
      <c r="A337" s="177" t="s">
        <v>291</v>
      </c>
      <c r="B337" s="298"/>
      <c r="C337" s="156">
        <v>61</v>
      </c>
      <c r="D337" s="299" t="s">
        <v>26</v>
      </c>
      <c r="E337" s="299"/>
      <c r="F337" s="220" t="s">
        <v>26</v>
      </c>
      <c r="G337" s="220" t="s">
        <v>26</v>
      </c>
      <c r="H337" s="220" t="s">
        <v>26</v>
      </c>
      <c r="I337" s="152" t="s">
        <v>26</v>
      </c>
    </row>
    <row r="338" spans="1:9" ht="13.5" customHeight="1">
      <c r="A338" s="176" t="s">
        <v>287</v>
      </c>
      <c r="B338" s="298">
        <v>54268</v>
      </c>
      <c r="C338" s="156">
        <v>14</v>
      </c>
      <c r="D338" s="219">
        <v>46</v>
      </c>
      <c r="E338" s="219">
        <v>0</v>
      </c>
      <c r="F338" s="219">
        <v>29118</v>
      </c>
      <c r="G338" s="219">
        <v>92</v>
      </c>
      <c r="H338" s="219">
        <v>0</v>
      </c>
      <c r="I338" s="152">
        <f>D338+F338+H338</f>
        <v>29164</v>
      </c>
    </row>
    <row r="339" spans="1:9" ht="12.75">
      <c r="A339" s="177" t="s">
        <v>227</v>
      </c>
      <c r="B339" s="298"/>
      <c r="C339" s="156">
        <v>19</v>
      </c>
      <c r="D339" s="299" t="s">
        <v>26</v>
      </c>
      <c r="E339" s="299"/>
      <c r="F339" s="156" t="s">
        <v>26</v>
      </c>
      <c r="G339" s="156" t="s">
        <v>26</v>
      </c>
      <c r="H339" s="156" t="s">
        <v>26</v>
      </c>
      <c r="I339" s="152" t="s">
        <v>26</v>
      </c>
    </row>
    <row r="340" spans="1:9" ht="12.75">
      <c r="A340" s="176" t="s">
        <v>185</v>
      </c>
      <c r="B340" s="298">
        <v>18000</v>
      </c>
      <c r="C340" s="156">
        <v>39.9</v>
      </c>
      <c r="D340" s="219">
        <v>3712</v>
      </c>
      <c r="E340" s="219">
        <v>0</v>
      </c>
      <c r="F340" s="219">
        <v>5069</v>
      </c>
      <c r="G340" s="219">
        <v>186</v>
      </c>
      <c r="H340" s="219">
        <v>0</v>
      </c>
      <c r="I340" s="152">
        <f>D340+F340+H340</f>
        <v>8781</v>
      </c>
    </row>
    <row r="341" spans="1:9" ht="12.75">
      <c r="A341" s="177" t="s">
        <v>181</v>
      </c>
      <c r="B341" s="298"/>
      <c r="C341" s="156">
        <v>65</v>
      </c>
      <c r="D341" s="299" t="s">
        <v>26</v>
      </c>
      <c r="E341" s="299"/>
      <c r="F341" s="156" t="s">
        <v>26</v>
      </c>
      <c r="G341" s="156" t="s">
        <v>26</v>
      </c>
      <c r="H341" s="156" t="s">
        <v>26</v>
      </c>
      <c r="I341" s="152" t="s">
        <v>26</v>
      </c>
    </row>
    <row r="342" spans="1:9" ht="12.75">
      <c r="A342" s="176" t="s">
        <v>219</v>
      </c>
      <c r="B342" s="298">
        <v>33090</v>
      </c>
      <c r="C342" s="156">
        <v>29.9</v>
      </c>
      <c r="D342" s="219">
        <v>6590</v>
      </c>
      <c r="E342" s="219">
        <v>0</v>
      </c>
      <c r="F342" s="219">
        <v>12367</v>
      </c>
      <c r="G342" s="219">
        <v>0</v>
      </c>
      <c r="H342" s="226">
        <v>71</v>
      </c>
      <c r="I342" s="200">
        <f>D342+F342+H342</f>
        <v>19028</v>
      </c>
    </row>
    <row r="343" spans="1:9" ht="12.75">
      <c r="A343" s="177" t="s">
        <v>291</v>
      </c>
      <c r="B343" s="298"/>
      <c r="C343" s="156" t="s">
        <v>26</v>
      </c>
      <c r="D343" s="299" t="s">
        <v>26</v>
      </c>
      <c r="E343" s="299"/>
      <c r="F343" s="156" t="s">
        <v>26</v>
      </c>
      <c r="G343" s="156" t="s">
        <v>26</v>
      </c>
      <c r="H343" s="156" t="s">
        <v>26</v>
      </c>
      <c r="I343" s="152" t="s">
        <v>26</v>
      </c>
    </row>
    <row r="344" spans="1:9" ht="12.75">
      <c r="A344" s="176" t="s">
        <v>280</v>
      </c>
      <c r="B344" s="298">
        <v>18000</v>
      </c>
      <c r="C344" s="156">
        <v>50</v>
      </c>
      <c r="D344" s="219">
        <v>677</v>
      </c>
      <c r="E344" s="180">
        <v>0</v>
      </c>
      <c r="F344" s="219">
        <v>6896</v>
      </c>
      <c r="G344" s="219">
        <v>0</v>
      </c>
      <c r="H344" s="219">
        <v>0</v>
      </c>
      <c r="I344" s="152">
        <f>D344+F344+H344</f>
        <v>7573</v>
      </c>
    </row>
    <row r="345" spans="1:9" ht="12.75">
      <c r="A345" s="177" t="s">
        <v>99</v>
      </c>
      <c r="B345" s="298"/>
      <c r="C345" s="156" t="s">
        <v>26</v>
      </c>
      <c r="D345" s="299" t="s">
        <v>26</v>
      </c>
      <c r="E345" s="299"/>
      <c r="F345" s="156" t="s">
        <v>26</v>
      </c>
      <c r="G345" s="156" t="s">
        <v>26</v>
      </c>
      <c r="H345" s="156" t="s">
        <v>26</v>
      </c>
      <c r="I345" s="152" t="s">
        <v>26</v>
      </c>
    </row>
    <row r="346" spans="1:9" ht="12.75">
      <c r="A346" s="176" t="s">
        <v>171</v>
      </c>
      <c r="B346" s="298">
        <v>21000</v>
      </c>
      <c r="C346" s="156">
        <v>69</v>
      </c>
      <c r="D346" s="219">
        <v>7522</v>
      </c>
      <c r="E346" s="180">
        <v>0</v>
      </c>
      <c r="F346" s="219">
        <v>4507</v>
      </c>
      <c r="G346" s="219">
        <v>204</v>
      </c>
      <c r="H346" s="219">
        <v>0</v>
      </c>
      <c r="I346" s="152">
        <f>D346+F346+H346</f>
        <v>12029</v>
      </c>
    </row>
    <row r="347" spans="1:9" ht="12.75">
      <c r="A347" s="177" t="s">
        <v>172</v>
      </c>
      <c r="B347" s="298"/>
      <c r="C347" s="156">
        <v>104</v>
      </c>
      <c r="D347" s="299" t="s">
        <v>26</v>
      </c>
      <c r="E347" s="299"/>
      <c r="F347" s="156" t="s">
        <v>26</v>
      </c>
      <c r="G347" s="156" t="s">
        <v>26</v>
      </c>
      <c r="H347" s="156" t="s">
        <v>26</v>
      </c>
      <c r="I347" s="152" t="s">
        <v>26</v>
      </c>
    </row>
    <row r="348" spans="1:9" ht="12.75">
      <c r="A348" s="176" t="s">
        <v>145</v>
      </c>
      <c r="B348" s="298">
        <v>82450</v>
      </c>
      <c r="C348" s="156">
        <v>39</v>
      </c>
      <c r="D348" s="219">
        <v>5074</v>
      </c>
      <c r="E348" s="219">
        <v>219</v>
      </c>
      <c r="F348" s="219">
        <v>60574</v>
      </c>
      <c r="G348" s="219">
        <v>7539</v>
      </c>
      <c r="H348" s="219">
        <v>0</v>
      </c>
      <c r="I348" s="152">
        <f>D348+F348+H348</f>
        <v>65648</v>
      </c>
    </row>
    <row r="349" spans="1:9" ht="12.75">
      <c r="A349" s="177" t="s">
        <v>116</v>
      </c>
      <c r="B349" s="298"/>
      <c r="C349" s="156">
        <v>49</v>
      </c>
      <c r="D349" s="299" t="s">
        <v>26</v>
      </c>
      <c r="E349" s="299"/>
      <c r="F349" s="220" t="s">
        <v>26</v>
      </c>
      <c r="G349" s="220" t="s">
        <v>26</v>
      </c>
      <c r="H349" s="220" t="s">
        <v>26</v>
      </c>
      <c r="I349" s="152" t="s">
        <v>26</v>
      </c>
    </row>
    <row r="350" spans="1:9" ht="12.75">
      <c r="A350" s="176" t="s">
        <v>146</v>
      </c>
      <c r="B350" s="298">
        <v>27185</v>
      </c>
      <c r="C350" s="156">
        <v>29</v>
      </c>
      <c r="D350" s="219">
        <v>1316</v>
      </c>
      <c r="E350" s="219">
        <v>0</v>
      </c>
      <c r="F350" s="219">
        <v>7155</v>
      </c>
      <c r="G350" s="219">
        <v>0</v>
      </c>
      <c r="H350" s="219">
        <v>0</v>
      </c>
      <c r="I350" s="152">
        <f>D350+F350+H350</f>
        <v>8471</v>
      </c>
    </row>
    <row r="351" spans="1:9" ht="12.75">
      <c r="A351" s="177" t="s">
        <v>284</v>
      </c>
      <c r="B351" s="298"/>
      <c r="C351" s="156" t="s">
        <v>26</v>
      </c>
      <c r="D351" s="299" t="s">
        <v>26</v>
      </c>
      <c r="E351" s="299"/>
      <c r="F351" s="156" t="s">
        <v>26</v>
      </c>
      <c r="G351" s="156" t="s">
        <v>26</v>
      </c>
      <c r="H351" s="156" t="s">
        <v>26</v>
      </c>
      <c r="I351" s="152" t="s">
        <v>26</v>
      </c>
    </row>
    <row r="352" spans="1:9" ht="12.75">
      <c r="A352" s="176" t="s">
        <v>211</v>
      </c>
      <c r="B352" s="298">
        <v>71398</v>
      </c>
      <c r="C352" s="156">
        <v>38</v>
      </c>
      <c r="D352" s="219">
        <v>3438</v>
      </c>
      <c r="E352" s="219">
        <v>0</v>
      </c>
      <c r="F352" s="226">
        <v>34294</v>
      </c>
      <c r="G352" s="226">
        <v>2051</v>
      </c>
      <c r="H352" s="219">
        <v>0</v>
      </c>
      <c r="I352" s="200">
        <f>D352+F352+H352</f>
        <v>37732</v>
      </c>
    </row>
    <row r="353" spans="1:9" ht="13.5" thickBot="1">
      <c r="A353" s="184" t="s">
        <v>124</v>
      </c>
      <c r="B353" s="300"/>
      <c r="C353" s="159">
        <v>60</v>
      </c>
      <c r="D353" s="305" t="s">
        <v>26</v>
      </c>
      <c r="E353" s="305"/>
      <c r="F353" s="159" t="s">
        <v>26</v>
      </c>
      <c r="G353" s="159" t="s">
        <v>26</v>
      </c>
      <c r="H353" s="159" t="s">
        <v>26</v>
      </c>
      <c r="I353" s="161" t="s">
        <v>26</v>
      </c>
    </row>
    <row r="354" spans="1:9" s="47" customFormat="1" ht="12.75">
      <c r="A354" s="181"/>
      <c r="B354" s="182"/>
      <c r="C354" s="164"/>
      <c r="D354" s="164"/>
      <c r="E354" s="164"/>
      <c r="F354" s="164"/>
      <c r="G354" s="189"/>
      <c r="H354" s="186"/>
      <c r="I354" s="188"/>
    </row>
    <row r="355" spans="1:9" s="47" customFormat="1" ht="12.75">
      <c r="A355" s="181"/>
      <c r="B355" s="182"/>
      <c r="C355" s="164"/>
      <c r="D355" s="164"/>
      <c r="E355" s="164"/>
      <c r="F355" s="164"/>
      <c r="G355" s="189"/>
      <c r="H355" s="186"/>
      <c r="I355" s="188"/>
    </row>
    <row r="356" spans="1:9" ht="15.75">
      <c r="A356" s="306" t="s">
        <v>199</v>
      </c>
      <c r="B356" s="307"/>
      <c r="C356" s="307"/>
      <c r="D356" s="307"/>
      <c r="E356" s="307"/>
      <c r="F356" s="307"/>
      <c r="G356" s="307"/>
      <c r="H356" s="307"/>
      <c r="I356" s="307"/>
    </row>
    <row r="357" spans="1:9" ht="13.5" thickBot="1">
      <c r="A357" s="190"/>
      <c r="B357" s="191"/>
      <c r="C357" s="191"/>
      <c r="D357" s="191"/>
      <c r="E357" s="191"/>
      <c r="F357" s="191"/>
      <c r="G357" s="191"/>
      <c r="H357" s="191"/>
      <c r="I357" s="191"/>
    </row>
    <row r="358" spans="1:9" s="47" customFormat="1" ht="36">
      <c r="A358" s="166" t="s">
        <v>19</v>
      </c>
      <c r="B358" s="303" t="s">
        <v>1</v>
      </c>
      <c r="C358" s="167" t="s">
        <v>174</v>
      </c>
      <c r="D358" s="168" t="s">
        <v>18</v>
      </c>
      <c r="E358" s="168" t="s">
        <v>175</v>
      </c>
      <c r="F358" s="168" t="s">
        <v>176</v>
      </c>
      <c r="G358" s="168" t="s">
        <v>177</v>
      </c>
      <c r="H358" s="224" t="s">
        <v>67</v>
      </c>
      <c r="I358" s="170" t="s">
        <v>9</v>
      </c>
    </row>
    <row r="359" spans="1:9" s="47" customFormat="1" ht="13.5" thickBot="1">
      <c r="A359" s="171" t="s">
        <v>8</v>
      </c>
      <c r="B359" s="302"/>
      <c r="C359" s="172" t="s">
        <v>178</v>
      </c>
      <c r="D359" s="302" t="s">
        <v>216</v>
      </c>
      <c r="E359" s="302"/>
      <c r="F359" s="173" t="s">
        <v>76</v>
      </c>
      <c r="G359" s="173" t="s">
        <v>20</v>
      </c>
      <c r="H359" s="225" t="s">
        <v>140</v>
      </c>
      <c r="I359" s="175" t="s">
        <v>77</v>
      </c>
    </row>
    <row r="360" spans="1:9" s="47" customFormat="1" ht="12.75">
      <c r="A360" s="203" t="s">
        <v>334</v>
      </c>
      <c r="B360" s="339">
        <v>15000</v>
      </c>
      <c r="C360" s="205">
        <v>105</v>
      </c>
      <c r="D360" s="206">
        <v>62</v>
      </c>
      <c r="E360" s="206">
        <v>0</v>
      </c>
      <c r="F360" s="206">
        <v>27</v>
      </c>
      <c r="G360" s="206">
        <v>0</v>
      </c>
      <c r="H360" s="206">
        <v>0</v>
      </c>
      <c r="I360" s="207">
        <f>D360+F360+H360</f>
        <v>89</v>
      </c>
    </row>
    <row r="361" spans="1:9" s="47" customFormat="1" ht="12.75">
      <c r="A361" s="208" t="s">
        <v>333</v>
      </c>
      <c r="B361" s="340"/>
      <c r="C361" s="209" t="s">
        <v>26</v>
      </c>
      <c r="D361" s="341" t="s">
        <v>26</v>
      </c>
      <c r="E361" s="341"/>
      <c r="F361" s="221">
        <v>3332</v>
      </c>
      <c r="G361" s="221">
        <v>9777</v>
      </c>
      <c r="H361" s="221">
        <f>F361+G361</f>
        <v>13109</v>
      </c>
      <c r="I361" s="210">
        <f>I360+H361</f>
        <v>13198</v>
      </c>
    </row>
    <row r="362" spans="1:9" s="129" customFormat="1" ht="12.75">
      <c r="A362" s="176" t="s">
        <v>261</v>
      </c>
      <c r="B362" s="298">
        <v>7500</v>
      </c>
      <c r="C362" s="204">
        <v>87</v>
      </c>
      <c r="D362" s="219">
        <v>1605</v>
      </c>
      <c r="E362" s="219">
        <v>100</v>
      </c>
      <c r="F362" s="219">
        <v>0</v>
      </c>
      <c r="G362" s="219">
        <v>0</v>
      </c>
      <c r="H362" s="219">
        <v>376</v>
      </c>
      <c r="I362" s="152">
        <f>D362+F362+H362</f>
        <v>1981</v>
      </c>
    </row>
    <row r="363" spans="1:9" s="129" customFormat="1" ht="14.25" customHeight="1">
      <c r="A363" s="177" t="s">
        <v>256</v>
      </c>
      <c r="B363" s="298"/>
      <c r="C363" s="156" t="s">
        <v>26</v>
      </c>
      <c r="D363" s="299" t="s">
        <v>26</v>
      </c>
      <c r="E363" s="299"/>
      <c r="F363" s="219">
        <v>1169</v>
      </c>
      <c r="G363" s="219">
        <v>3597</v>
      </c>
      <c r="H363" s="219">
        <f>F363+G363</f>
        <v>4766</v>
      </c>
      <c r="I363" s="152">
        <f>I362+H363</f>
        <v>6747</v>
      </c>
    </row>
    <row r="364" spans="1:9" s="127" customFormat="1" ht="12.75">
      <c r="A364" s="176" t="s">
        <v>255</v>
      </c>
      <c r="B364" s="298">
        <v>11000</v>
      </c>
      <c r="C364" s="204">
        <v>83</v>
      </c>
      <c r="D364" s="219">
        <v>868</v>
      </c>
      <c r="E364" s="219">
        <v>157</v>
      </c>
      <c r="F364" s="219">
        <v>0</v>
      </c>
      <c r="G364" s="219">
        <v>0</v>
      </c>
      <c r="H364" s="219">
        <v>153</v>
      </c>
      <c r="I364" s="152">
        <f>D364+F364+H364</f>
        <v>1021</v>
      </c>
    </row>
    <row r="365" spans="1:9" s="127" customFormat="1" ht="14.25" customHeight="1">
      <c r="A365" s="177" t="s">
        <v>256</v>
      </c>
      <c r="B365" s="298"/>
      <c r="C365" s="156" t="s">
        <v>26</v>
      </c>
      <c r="D365" s="299" t="s">
        <v>26</v>
      </c>
      <c r="E365" s="299"/>
      <c r="F365" s="219">
        <v>5701</v>
      </c>
      <c r="G365" s="219">
        <v>3804</v>
      </c>
      <c r="H365" s="219">
        <f>F365+G365</f>
        <v>9505</v>
      </c>
      <c r="I365" s="152">
        <f>I364+H365</f>
        <v>10526</v>
      </c>
    </row>
    <row r="366" spans="1:9" ht="12.75">
      <c r="A366" s="176" t="s">
        <v>302</v>
      </c>
      <c r="B366" s="298">
        <v>7000</v>
      </c>
      <c r="C366" s="156">
        <v>80</v>
      </c>
      <c r="D366" s="219">
        <v>683</v>
      </c>
      <c r="E366" s="219">
        <v>18</v>
      </c>
      <c r="F366" s="219">
        <v>0</v>
      </c>
      <c r="G366" s="219">
        <v>0</v>
      </c>
      <c r="H366" s="219">
        <v>620</v>
      </c>
      <c r="I366" s="152">
        <f>D366+F366+H366</f>
        <v>1303</v>
      </c>
    </row>
    <row r="367" spans="1:9" ht="12.75">
      <c r="A367" s="177" t="s">
        <v>198</v>
      </c>
      <c r="B367" s="298"/>
      <c r="C367" s="156" t="s">
        <v>26</v>
      </c>
      <c r="D367" s="299" t="s">
        <v>26</v>
      </c>
      <c r="E367" s="299"/>
      <c r="F367" s="219">
        <v>871</v>
      </c>
      <c r="G367" s="219">
        <v>4706</v>
      </c>
      <c r="H367" s="219">
        <f>F367+G367</f>
        <v>5577</v>
      </c>
      <c r="I367" s="152">
        <f>I366+H367</f>
        <v>6880</v>
      </c>
    </row>
    <row r="368" spans="1:9" s="130" customFormat="1" ht="12.75">
      <c r="A368" s="176" t="s">
        <v>197</v>
      </c>
      <c r="B368" s="298">
        <v>12500</v>
      </c>
      <c r="C368" s="156">
        <v>80</v>
      </c>
      <c r="D368" s="219">
        <v>680</v>
      </c>
      <c r="E368" s="219">
        <v>10</v>
      </c>
      <c r="F368" s="219">
        <v>25</v>
      </c>
      <c r="G368" s="219">
        <v>0</v>
      </c>
      <c r="H368" s="219">
        <v>815</v>
      </c>
      <c r="I368" s="152">
        <f>D368+F368+H368</f>
        <v>1520</v>
      </c>
    </row>
    <row r="369" spans="1:9" s="130" customFormat="1" ht="13.5" thickBot="1">
      <c r="A369" s="184" t="s">
        <v>198</v>
      </c>
      <c r="B369" s="300"/>
      <c r="C369" s="159" t="s">
        <v>26</v>
      </c>
      <c r="D369" s="305" t="s">
        <v>26</v>
      </c>
      <c r="E369" s="305"/>
      <c r="F369" s="222">
        <v>5447</v>
      </c>
      <c r="G369" s="222">
        <v>5363</v>
      </c>
      <c r="H369" s="222">
        <f>F369+G369</f>
        <v>10810</v>
      </c>
      <c r="I369" s="161">
        <f>I368+H369</f>
        <v>12330</v>
      </c>
    </row>
    <row r="370" spans="1:9" s="47" customFormat="1" ht="12.75">
      <c r="A370" s="105"/>
      <c r="B370" s="99"/>
      <c r="C370" s="43"/>
      <c r="D370" s="43"/>
      <c r="E370" s="43"/>
      <c r="F370" s="43"/>
      <c r="G370" s="23"/>
      <c r="H370" s="46"/>
      <c r="I370" s="104"/>
    </row>
    <row r="371" spans="1:8" s="47" customFormat="1" ht="12.75">
      <c r="A371" s="88"/>
      <c r="B371" s="318"/>
      <c r="C371" s="92"/>
      <c r="D371" s="43"/>
      <c r="E371" s="43"/>
      <c r="F371" s="89"/>
      <c r="G371" s="23"/>
      <c r="H371" s="46"/>
    </row>
    <row r="372" spans="1:8" s="47" customFormat="1" ht="12.75">
      <c r="A372" s="93"/>
      <c r="B372" s="318"/>
      <c r="C372" s="43"/>
      <c r="D372" s="43"/>
      <c r="E372" s="43"/>
      <c r="F372" s="43"/>
      <c r="G372" s="23"/>
      <c r="H372" s="46"/>
    </row>
    <row r="373" spans="1:8" s="47" customFormat="1" ht="12.75">
      <c r="A373" s="88"/>
      <c r="B373" s="318"/>
      <c r="C373" s="43"/>
      <c r="D373" s="43"/>
      <c r="E373" s="43"/>
      <c r="F373" s="89"/>
      <c r="G373" s="23"/>
      <c r="H373" s="46"/>
    </row>
    <row r="374" spans="1:8" s="47" customFormat="1" ht="12.75">
      <c r="A374" s="93"/>
      <c r="B374" s="318"/>
      <c r="C374" s="43"/>
      <c r="D374" s="43"/>
      <c r="E374" s="43"/>
      <c r="F374" s="43"/>
      <c r="G374" s="23"/>
      <c r="H374" s="46"/>
    </row>
    <row r="375" spans="1:8" s="47" customFormat="1" ht="12.75">
      <c r="A375" s="88"/>
      <c r="B375" s="316"/>
      <c r="C375" s="92"/>
      <c r="D375" s="43"/>
      <c r="E375" s="43"/>
      <c r="F375" s="89"/>
      <c r="G375" s="334"/>
      <c r="H375" s="46"/>
    </row>
    <row r="376" spans="1:8" s="47" customFormat="1" ht="12.75">
      <c r="A376" s="91"/>
      <c r="B376" s="316"/>
      <c r="C376" s="43"/>
      <c r="D376" s="43"/>
      <c r="E376" s="43"/>
      <c r="F376" s="43"/>
      <c r="G376" s="334"/>
      <c r="H376" s="46"/>
    </row>
    <row r="377" spans="1:8" s="47" customFormat="1" ht="12.75">
      <c r="A377" s="88"/>
      <c r="B377" s="316"/>
      <c r="C377" s="92"/>
      <c r="D377" s="43"/>
      <c r="E377" s="43"/>
      <c r="F377" s="89"/>
      <c r="G377" s="334"/>
      <c r="H377" s="46"/>
    </row>
    <row r="378" spans="1:8" s="47" customFormat="1" ht="12.75">
      <c r="A378" s="93"/>
      <c r="B378" s="316"/>
      <c r="C378" s="92"/>
      <c r="D378" s="92"/>
      <c r="E378" s="92"/>
      <c r="F378" s="43"/>
      <c r="G378" s="334"/>
      <c r="H378" s="46"/>
    </row>
    <row r="379" spans="1:8" s="47" customFormat="1" ht="12.75">
      <c r="A379" s="88"/>
      <c r="B379" s="318"/>
      <c r="C379" s="92"/>
      <c r="D379" s="43"/>
      <c r="E379" s="43"/>
      <c r="F379" s="89"/>
      <c r="G379" s="334"/>
      <c r="H379" s="46"/>
    </row>
    <row r="380" spans="1:8" s="47" customFormat="1" ht="12.75">
      <c r="A380" s="93"/>
      <c r="B380" s="318"/>
      <c r="C380" s="92"/>
      <c r="D380" s="92"/>
      <c r="E380" s="92"/>
      <c r="F380" s="43"/>
      <c r="G380" s="334"/>
      <c r="H380" s="46"/>
    </row>
    <row r="381" spans="1:8" s="47" customFormat="1" ht="12.75">
      <c r="A381" s="88"/>
      <c r="B381" s="316"/>
      <c r="C381" s="92"/>
      <c r="D381" s="43"/>
      <c r="E381" s="43"/>
      <c r="F381" s="89"/>
      <c r="G381" s="24"/>
      <c r="H381" s="46"/>
    </row>
    <row r="382" spans="1:8" s="47" customFormat="1" ht="12.75">
      <c r="A382" s="93"/>
      <c r="B382" s="316"/>
      <c r="C382" s="92"/>
      <c r="D382" s="92"/>
      <c r="E382" s="92"/>
      <c r="F382" s="43"/>
      <c r="G382" s="24"/>
      <c r="H382" s="46"/>
    </row>
    <row r="383" spans="1:8" s="47" customFormat="1" ht="12.75">
      <c r="A383" s="88"/>
      <c r="B383" s="318"/>
      <c r="C383" s="92"/>
      <c r="D383" s="43"/>
      <c r="E383" s="43"/>
      <c r="F383" s="89"/>
      <c r="G383" s="24"/>
      <c r="H383" s="46"/>
    </row>
    <row r="384" spans="1:8" s="47" customFormat="1" ht="12.75">
      <c r="A384" s="93"/>
      <c r="B384" s="318"/>
      <c r="C384" s="43"/>
      <c r="D384" s="43"/>
      <c r="E384" s="43"/>
      <c r="F384" s="43"/>
      <c r="G384" s="24"/>
      <c r="H384" s="46"/>
    </row>
    <row r="385" spans="1:8" s="47" customFormat="1" ht="12.75">
      <c r="A385" s="88"/>
      <c r="B385" s="318"/>
      <c r="C385" s="92"/>
      <c r="D385" s="43"/>
      <c r="E385" s="43"/>
      <c r="F385" s="89"/>
      <c r="G385" s="24"/>
      <c r="H385" s="46"/>
    </row>
    <row r="386" spans="1:8" s="47" customFormat="1" ht="12.75">
      <c r="A386" s="93"/>
      <c r="B386" s="318"/>
      <c r="C386" s="92"/>
      <c r="D386" s="92"/>
      <c r="E386" s="92"/>
      <c r="F386" s="43"/>
      <c r="G386" s="24"/>
      <c r="H386" s="46"/>
    </row>
    <row r="387" spans="1:8" s="47" customFormat="1" ht="12.75">
      <c r="A387" s="88"/>
      <c r="B387" s="318"/>
      <c r="C387" s="92"/>
      <c r="D387" s="43"/>
      <c r="E387" s="43"/>
      <c r="F387" s="89"/>
      <c r="G387" s="24"/>
      <c r="H387" s="46"/>
    </row>
    <row r="388" spans="1:8" s="47" customFormat="1" ht="12.75">
      <c r="A388" s="93"/>
      <c r="B388" s="318"/>
      <c r="C388" s="92"/>
      <c r="D388" s="92"/>
      <c r="E388" s="92"/>
      <c r="F388" s="43"/>
      <c r="G388" s="24"/>
      <c r="H388" s="46"/>
    </row>
    <row r="389" spans="1:8" s="47" customFormat="1" ht="12.75">
      <c r="A389" s="88"/>
      <c r="B389" s="316"/>
      <c r="C389" s="92"/>
      <c r="D389" s="43"/>
      <c r="E389" s="43"/>
      <c r="F389" s="89"/>
      <c r="G389" s="23"/>
      <c r="H389" s="46"/>
    </row>
    <row r="390" spans="1:8" s="47" customFormat="1" ht="12.75">
      <c r="A390" s="93"/>
      <c r="B390" s="316"/>
      <c r="C390" s="43"/>
      <c r="D390" s="43"/>
      <c r="E390" s="43"/>
      <c r="F390" s="43"/>
      <c r="G390" s="23"/>
      <c r="H390" s="46"/>
    </row>
    <row r="391" spans="1:8" s="47" customFormat="1" ht="12.75">
      <c r="A391" s="88"/>
      <c r="B391" s="318"/>
      <c r="C391" s="92"/>
      <c r="D391" s="43"/>
      <c r="E391" s="43"/>
      <c r="F391" s="89"/>
      <c r="G391" s="24"/>
      <c r="H391" s="46"/>
    </row>
    <row r="392" spans="1:8" s="47" customFormat="1" ht="12.75">
      <c r="A392" s="93"/>
      <c r="B392" s="318"/>
      <c r="C392" s="92"/>
      <c r="D392" s="92"/>
      <c r="E392" s="92"/>
      <c r="F392" s="43"/>
      <c r="G392" s="24"/>
      <c r="H392" s="46"/>
    </row>
    <row r="393" spans="1:8" s="47" customFormat="1" ht="12.75">
      <c r="A393" s="88"/>
      <c r="B393" s="319"/>
      <c r="C393" s="320"/>
      <c r="D393" s="320"/>
      <c r="E393" s="320"/>
      <c r="F393" s="320"/>
      <c r="G393" s="24"/>
      <c r="H393" s="46"/>
    </row>
    <row r="394" spans="1:8" s="47" customFormat="1" ht="12.75">
      <c r="A394" s="93"/>
      <c r="B394" s="320"/>
      <c r="C394" s="320"/>
      <c r="D394" s="320"/>
      <c r="E394" s="320"/>
      <c r="F394" s="320"/>
      <c r="G394" s="24"/>
      <c r="H394" s="46"/>
    </row>
    <row r="395" spans="1:8" s="47" customFormat="1" ht="12.75">
      <c r="A395" s="321"/>
      <c r="B395" s="321"/>
      <c r="C395" s="321"/>
      <c r="D395" s="321"/>
      <c r="E395" s="321"/>
      <c r="F395" s="321"/>
      <c r="G395" s="23"/>
      <c r="H395" s="46"/>
    </row>
    <row r="396" spans="1:8" s="47" customFormat="1" ht="12.75">
      <c r="A396" s="88"/>
      <c r="B396" s="317"/>
      <c r="C396" s="92"/>
      <c r="D396" s="43"/>
      <c r="E396" s="43"/>
      <c r="F396" s="89"/>
      <c r="G396" s="23"/>
      <c r="H396" s="46"/>
    </row>
    <row r="397" spans="1:8" s="47" customFormat="1" ht="12.75">
      <c r="A397" s="93"/>
      <c r="B397" s="317"/>
      <c r="C397" s="43"/>
      <c r="D397" s="43"/>
      <c r="E397" s="43"/>
      <c r="F397" s="43"/>
      <c r="G397" s="23"/>
      <c r="H397" s="46"/>
    </row>
    <row r="398" spans="1:8" s="47" customFormat="1" ht="12.75">
      <c r="A398" s="88"/>
      <c r="B398" s="317"/>
      <c r="C398" s="92"/>
      <c r="D398" s="43"/>
      <c r="E398" s="43"/>
      <c r="F398" s="89"/>
      <c r="G398" s="23"/>
      <c r="H398" s="46"/>
    </row>
    <row r="399" spans="1:8" s="47" customFormat="1" ht="12.75">
      <c r="A399" s="93"/>
      <c r="B399" s="317"/>
      <c r="C399" s="43"/>
      <c r="D399" s="43"/>
      <c r="E399" s="43"/>
      <c r="F399" s="43"/>
      <c r="G399" s="23"/>
      <c r="H399" s="46"/>
    </row>
    <row r="400" spans="1:8" s="47" customFormat="1" ht="12.75">
      <c r="A400" s="88"/>
      <c r="B400" s="316"/>
      <c r="C400" s="92"/>
      <c r="D400" s="43"/>
      <c r="E400" s="43"/>
      <c r="F400" s="89"/>
      <c r="G400" s="23"/>
      <c r="H400" s="46"/>
    </row>
    <row r="401" spans="1:8" s="47" customFormat="1" ht="12.75">
      <c r="A401" s="93"/>
      <c r="B401" s="316"/>
      <c r="C401" s="43"/>
      <c r="D401" s="43"/>
      <c r="E401" s="43"/>
      <c r="F401" s="43"/>
      <c r="G401" s="23"/>
      <c r="H401" s="46"/>
    </row>
    <row r="402" spans="1:8" s="47" customFormat="1" ht="12.75">
      <c r="A402" s="88"/>
      <c r="B402" s="316"/>
      <c r="C402" s="92"/>
      <c r="D402" s="43"/>
      <c r="E402" s="43"/>
      <c r="F402" s="89"/>
      <c r="G402" s="23"/>
      <c r="H402" s="46"/>
    </row>
    <row r="403" spans="1:8" s="47" customFormat="1" ht="12.75">
      <c r="A403" s="93"/>
      <c r="B403" s="316"/>
      <c r="C403" s="43"/>
      <c r="D403" s="43"/>
      <c r="E403" s="43"/>
      <c r="F403" s="43"/>
      <c r="G403" s="23"/>
      <c r="H403" s="46"/>
    </row>
    <row r="404" spans="1:8" s="47" customFormat="1" ht="12.75">
      <c r="A404" s="88"/>
      <c r="B404" s="317"/>
      <c r="C404" s="92"/>
      <c r="D404" s="43"/>
      <c r="E404" s="43"/>
      <c r="F404" s="89"/>
      <c r="G404" s="23"/>
      <c r="H404" s="46"/>
    </row>
    <row r="405" spans="1:8" s="47" customFormat="1" ht="12.75">
      <c r="A405" s="93"/>
      <c r="B405" s="317"/>
      <c r="C405" s="43"/>
      <c r="D405" s="43"/>
      <c r="E405" s="43"/>
      <c r="F405" s="43"/>
      <c r="G405" s="23"/>
      <c r="H405" s="46"/>
    </row>
    <row r="406" spans="1:8" s="47" customFormat="1" ht="12.75">
      <c r="A406" s="88"/>
      <c r="B406" s="316"/>
      <c r="C406" s="92"/>
      <c r="D406" s="43"/>
      <c r="E406" s="43"/>
      <c r="F406" s="89"/>
      <c r="G406" s="23"/>
      <c r="H406" s="46"/>
    </row>
    <row r="407" spans="1:8" s="47" customFormat="1" ht="12.75">
      <c r="A407" s="93"/>
      <c r="B407" s="316"/>
      <c r="C407" s="43"/>
      <c r="D407" s="43"/>
      <c r="E407" s="43"/>
      <c r="F407" s="43"/>
      <c r="G407" s="23"/>
      <c r="H407" s="46"/>
    </row>
    <row r="408" spans="1:8" s="47" customFormat="1" ht="12.75">
      <c r="A408" s="88"/>
      <c r="B408" s="317"/>
      <c r="C408" s="92"/>
      <c r="D408" s="43"/>
      <c r="E408" s="43"/>
      <c r="F408" s="89"/>
      <c r="G408" s="23"/>
      <c r="H408" s="46"/>
    </row>
    <row r="409" spans="1:8" s="47" customFormat="1" ht="12.75">
      <c r="A409" s="93"/>
      <c r="B409" s="317"/>
      <c r="C409" s="43"/>
      <c r="D409" s="43"/>
      <c r="E409" s="43"/>
      <c r="F409" s="43"/>
      <c r="G409" s="23"/>
      <c r="H409" s="46"/>
    </row>
    <row r="410" spans="1:8" s="47" customFormat="1" ht="12.75">
      <c r="A410" s="88"/>
      <c r="B410" s="316"/>
      <c r="C410" s="92"/>
      <c r="D410" s="43"/>
      <c r="E410" s="43"/>
      <c r="F410" s="89"/>
      <c r="G410" s="23"/>
      <c r="H410" s="46"/>
    </row>
    <row r="411" spans="1:8" s="47" customFormat="1" ht="12.75">
      <c r="A411" s="93"/>
      <c r="B411" s="316"/>
      <c r="C411" s="43"/>
      <c r="D411" s="43"/>
      <c r="E411" s="43"/>
      <c r="F411" s="43"/>
      <c r="G411" s="23"/>
      <c r="H411" s="46"/>
    </row>
    <row r="412" spans="1:8" s="47" customFormat="1" ht="12.75">
      <c r="A412" s="321"/>
      <c r="B412" s="321"/>
      <c r="C412" s="321"/>
      <c r="D412" s="321"/>
      <c r="E412" s="321"/>
      <c r="F412" s="321"/>
      <c r="G412" s="23"/>
      <c r="H412" s="46"/>
    </row>
    <row r="413" spans="1:8" s="47" customFormat="1" ht="12.75">
      <c r="A413" s="88"/>
      <c r="B413" s="316"/>
      <c r="C413" s="92"/>
      <c r="D413" s="43"/>
      <c r="E413" s="43"/>
      <c r="F413" s="89"/>
      <c r="G413" s="23"/>
      <c r="H413" s="46"/>
    </row>
    <row r="414" spans="1:8" s="47" customFormat="1" ht="12.75">
      <c r="A414" s="93"/>
      <c r="B414" s="316"/>
      <c r="C414" s="43"/>
      <c r="D414" s="43"/>
      <c r="E414" s="43"/>
      <c r="F414" s="43"/>
      <c r="G414" s="23"/>
      <c r="H414" s="46"/>
    </row>
    <row r="415" spans="1:8" s="47" customFormat="1" ht="12.75">
      <c r="A415" s="88"/>
      <c r="B415" s="316"/>
      <c r="C415" s="92"/>
      <c r="D415" s="43"/>
      <c r="E415" s="43"/>
      <c r="F415" s="89"/>
      <c r="G415" s="23"/>
      <c r="H415" s="46"/>
    </row>
    <row r="416" spans="1:8" s="47" customFormat="1" ht="12.75">
      <c r="A416" s="93"/>
      <c r="B416" s="316"/>
      <c r="C416" s="43"/>
      <c r="D416" s="43"/>
      <c r="E416" s="43"/>
      <c r="F416" s="43"/>
      <c r="G416" s="23"/>
      <c r="H416" s="46"/>
    </row>
    <row r="417" spans="1:8" s="47" customFormat="1" ht="12.75">
      <c r="A417" s="88"/>
      <c r="B417" s="316"/>
      <c r="C417" s="92"/>
      <c r="D417" s="43"/>
      <c r="E417" s="43"/>
      <c r="F417" s="89"/>
      <c r="G417" s="23"/>
      <c r="H417" s="46"/>
    </row>
    <row r="418" spans="1:8" s="47" customFormat="1" ht="12.75">
      <c r="A418" s="93"/>
      <c r="B418" s="316"/>
      <c r="C418" s="43"/>
      <c r="D418" s="43"/>
      <c r="E418" s="43"/>
      <c r="F418" s="43"/>
      <c r="G418" s="23"/>
      <c r="H418" s="46"/>
    </row>
    <row r="419" spans="1:8" s="47" customFormat="1" ht="12.75">
      <c r="A419" s="88"/>
      <c r="B419" s="316"/>
      <c r="C419" s="92"/>
      <c r="D419" s="43"/>
      <c r="E419" s="43"/>
      <c r="F419" s="89"/>
      <c r="G419" s="23"/>
      <c r="H419" s="46"/>
    </row>
    <row r="420" spans="1:8" s="47" customFormat="1" ht="12.75">
      <c r="A420" s="93"/>
      <c r="B420" s="316"/>
      <c r="C420" s="43"/>
      <c r="D420" s="43"/>
      <c r="E420" s="43"/>
      <c r="F420" s="43"/>
      <c r="G420" s="23"/>
      <c r="H420" s="46"/>
    </row>
    <row r="421" spans="1:8" s="47" customFormat="1" ht="12.75">
      <c r="A421" s="88"/>
      <c r="B421" s="316"/>
      <c r="C421" s="92"/>
      <c r="D421" s="43"/>
      <c r="E421" s="43"/>
      <c r="F421" s="89"/>
      <c r="G421" s="23"/>
      <c r="H421" s="46"/>
    </row>
    <row r="422" spans="1:8" s="47" customFormat="1" ht="12.75">
      <c r="A422" s="93"/>
      <c r="B422" s="316"/>
      <c r="C422" s="43"/>
      <c r="D422" s="43"/>
      <c r="E422" s="43"/>
      <c r="F422" s="43"/>
      <c r="G422" s="23"/>
      <c r="H422" s="46"/>
    </row>
    <row r="423" spans="1:8" s="47" customFormat="1" ht="12.75">
      <c r="A423" s="321"/>
      <c r="B423" s="321"/>
      <c r="C423" s="321"/>
      <c r="D423" s="321"/>
      <c r="E423" s="321"/>
      <c r="F423" s="321"/>
      <c r="G423" s="23"/>
      <c r="H423" s="46"/>
    </row>
    <row r="424" spans="1:8" s="47" customFormat="1" ht="12.75">
      <c r="A424" s="88"/>
      <c r="B424" s="319"/>
      <c r="C424" s="320"/>
      <c r="D424" s="320"/>
      <c r="E424" s="320"/>
      <c r="F424" s="320"/>
      <c r="G424" s="23"/>
      <c r="H424" s="46"/>
    </row>
    <row r="425" spans="1:8" s="47" customFormat="1" ht="12.75">
      <c r="A425" s="93"/>
      <c r="B425" s="320"/>
      <c r="C425" s="320"/>
      <c r="D425" s="320"/>
      <c r="E425" s="320"/>
      <c r="F425" s="320"/>
      <c r="G425" s="23"/>
      <c r="H425" s="46"/>
    </row>
    <row r="426" spans="1:8" s="47" customFormat="1" ht="12.75">
      <c r="A426" s="88"/>
      <c r="B426" s="318"/>
      <c r="C426" s="92"/>
      <c r="D426" s="43"/>
      <c r="E426" s="43"/>
      <c r="F426" s="89"/>
      <c r="G426" s="23"/>
      <c r="H426" s="46"/>
    </row>
    <row r="427" spans="1:8" s="47" customFormat="1" ht="12.75">
      <c r="A427" s="93"/>
      <c r="B427" s="318"/>
      <c r="C427" s="43"/>
      <c r="D427" s="43"/>
      <c r="E427" s="43"/>
      <c r="F427" s="43"/>
      <c r="G427" s="23"/>
      <c r="H427" s="46"/>
    </row>
    <row r="428" spans="1:8" s="47" customFormat="1" ht="12.75">
      <c r="A428" s="88"/>
      <c r="B428" s="316"/>
      <c r="C428" s="92"/>
      <c r="D428" s="43"/>
      <c r="E428" s="43"/>
      <c r="F428" s="89"/>
      <c r="G428" s="23"/>
      <c r="H428" s="46"/>
    </row>
    <row r="429" spans="1:8" s="47" customFormat="1" ht="12.75">
      <c r="A429" s="93"/>
      <c r="B429" s="316"/>
      <c r="C429" s="43"/>
      <c r="D429" s="43"/>
      <c r="E429" s="43"/>
      <c r="F429" s="43"/>
      <c r="G429" s="23"/>
      <c r="H429" s="46"/>
    </row>
    <row r="430" spans="1:8" s="47" customFormat="1" ht="12.75">
      <c r="A430" s="322"/>
      <c r="B430" s="322"/>
      <c r="C430" s="322"/>
      <c r="D430" s="322"/>
      <c r="E430" s="322"/>
      <c r="F430" s="322"/>
      <c r="G430" s="25"/>
      <c r="H430" s="46"/>
    </row>
    <row r="431" spans="1:8" s="47" customFormat="1" ht="12.75">
      <c r="A431" s="321"/>
      <c r="B431" s="321"/>
      <c r="C431" s="321"/>
      <c r="D431" s="321"/>
      <c r="E431" s="321"/>
      <c r="F431" s="321"/>
      <c r="G431" s="23"/>
      <c r="H431" s="46"/>
    </row>
    <row r="432" spans="1:8" s="47" customFormat="1" ht="12.75">
      <c r="A432" s="88"/>
      <c r="B432" s="316"/>
      <c r="C432" s="92"/>
      <c r="D432" s="43"/>
      <c r="E432" s="43"/>
      <c r="F432" s="89"/>
      <c r="G432" s="23"/>
      <c r="H432" s="46"/>
    </row>
    <row r="433" spans="1:8" s="47" customFormat="1" ht="12.75">
      <c r="A433" s="93"/>
      <c r="B433" s="316"/>
      <c r="C433" s="43"/>
      <c r="D433" s="43"/>
      <c r="E433" s="43"/>
      <c r="F433" s="43"/>
      <c r="G433" s="23"/>
      <c r="H433" s="46"/>
    </row>
    <row r="434" spans="1:8" s="47" customFormat="1" ht="12.75">
      <c r="A434" s="88"/>
      <c r="B434" s="316"/>
      <c r="C434" s="92"/>
      <c r="D434" s="43"/>
      <c r="E434" s="43"/>
      <c r="F434" s="89"/>
      <c r="G434" s="23"/>
      <c r="H434" s="46"/>
    </row>
    <row r="435" spans="1:8" s="47" customFormat="1" ht="12.75">
      <c r="A435" s="93"/>
      <c r="B435" s="316"/>
      <c r="C435" s="43"/>
      <c r="D435" s="43"/>
      <c r="E435" s="43"/>
      <c r="F435" s="43"/>
      <c r="G435" s="23"/>
      <c r="H435" s="46"/>
    </row>
    <row r="436" spans="1:8" s="47" customFormat="1" ht="12.75">
      <c r="A436" s="321"/>
      <c r="B436" s="321"/>
      <c r="C436" s="321"/>
      <c r="D436" s="321"/>
      <c r="E436" s="321"/>
      <c r="F436" s="321"/>
      <c r="G436" s="23"/>
      <c r="H436" s="46"/>
    </row>
    <row r="437" spans="1:8" s="47" customFormat="1" ht="12.75">
      <c r="A437" s="88"/>
      <c r="B437" s="316"/>
      <c r="C437" s="92"/>
      <c r="D437" s="43"/>
      <c r="E437" s="43"/>
      <c r="F437" s="89"/>
      <c r="G437" s="23"/>
      <c r="H437" s="46"/>
    </row>
    <row r="438" spans="1:8" s="47" customFormat="1" ht="12.75">
      <c r="A438" s="93"/>
      <c r="B438" s="316"/>
      <c r="C438" s="43"/>
      <c r="D438" s="43"/>
      <c r="E438" s="43"/>
      <c r="F438" s="43"/>
      <c r="G438" s="23"/>
      <c r="H438" s="46"/>
    </row>
    <row r="439" spans="1:8" s="47" customFormat="1" ht="12.75">
      <c r="A439" s="88"/>
      <c r="B439" s="316"/>
      <c r="C439" s="92"/>
      <c r="D439" s="43"/>
      <c r="E439" s="43"/>
      <c r="F439" s="89"/>
      <c r="G439" s="23"/>
      <c r="H439" s="46"/>
    </row>
    <row r="440" spans="1:8" s="47" customFormat="1" ht="12.75">
      <c r="A440" s="93"/>
      <c r="B440" s="316"/>
      <c r="C440" s="43"/>
      <c r="D440" s="43"/>
      <c r="E440" s="43"/>
      <c r="F440" s="43"/>
      <c r="G440" s="23"/>
      <c r="H440" s="46"/>
    </row>
    <row r="441" spans="1:8" s="47" customFormat="1" ht="12.75">
      <c r="A441" s="88"/>
      <c r="B441" s="316"/>
      <c r="C441" s="92"/>
      <c r="D441" s="43"/>
      <c r="E441" s="43"/>
      <c r="F441" s="89"/>
      <c r="G441" s="23"/>
      <c r="H441" s="46"/>
    </row>
    <row r="442" spans="1:8" s="47" customFormat="1" ht="12.75">
      <c r="A442" s="93"/>
      <c r="B442" s="316"/>
      <c r="C442" s="43"/>
      <c r="D442" s="43"/>
      <c r="E442" s="43"/>
      <c r="F442" s="43"/>
      <c r="G442" s="23"/>
      <c r="H442" s="46"/>
    </row>
    <row r="443" spans="1:8" s="47" customFormat="1" ht="12.75">
      <c r="A443" s="88"/>
      <c r="B443" s="316"/>
      <c r="C443" s="92"/>
      <c r="D443" s="43"/>
      <c r="E443" s="43"/>
      <c r="F443" s="89"/>
      <c r="G443" s="23"/>
      <c r="H443" s="46"/>
    </row>
    <row r="444" spans="1:8" s="47" customFormat="1" ht="12.75">
      <c r="A444" s="93"/>
      <c r="B444" s="316"/>
      <c r="C444" s="43"/>
      <c r="D444" s="43"/>
      <c r="E444" s="43"/>
      <c r="F444" s="43"/>
      <c r="G444" s="23"/>
      <c r="H444" s="46"/>
    </row>
    <row r="445" spans="1:8" s="47" customFormat="1" ht="12.75">
      <c r="A445" s="88"/>
      <c r="B445" s="316"/>
      <c r="C445" s="92"/>
      <c r="D445" s="43"/>
      <c r="E445" s="43"/>
      <c r="F445" s="89"/>
      <c r="G445" s="23"/>
      <c r="H445" s="46"/>
    </row>
    <row r="446" spans="1:8" s="47" customFormat="1" ht="12.75">
      <c r="A446" s="93"/>
      <c r="B446" s="316"/>
      <c r="C446" s="43"/>
      <c r="D446" s="43"/>
      <c r="E446" s="43"/>
      <c r="F446" s="43"/>
      <c r="G446" s="23"/>
      <c r="H446" s="46"/>
    </row>
    <row r="447" spans="1:8" s="47" customFormat="1" ht="12.75">
      <c r="A447" s="321"/>
      <c r="B447" s="321"/>
      <c r="C447" s="321"/>
      <c r="D447" s="321"/>
      <c r="E447" s="321"/>
      <c r="F447" s="321"/>
      <c r="G447" s="23"/>
      <c r="H447" s="46"/>
    </row>
    <row r="448" spans="1:8" s="47" customFormat="1" ht="12.75">
      <c r="A448" s="94"/>
      <c r="B448" s="316"/>
      <c r="C448" s="92"/>
      <c r="D448" s="43"/>
      <c r="E448" s="43"/>
      <c r="F448" s="89"/>
      <c r="G448" s="23"/>
      <c r="H448" s="46"/>
    </row>
    <row r="449" spans="1:8" s="47" customFormat="1" ht="12.75">
      <c r="A449" s="93"/>
      <c r="B449" s="316"/>
      <c r="C449" s="43"/>
      <c r="D449" s="43"/>
      <c r="E449" s="43"/>
      <c r="F449" s="43"/>
      <c r="G449" s="23"/>
      <c r="H449" s="46"/>
    </row>
    <row r="450" spans="1:8" s="47" customFormat="1" ht="12.75">
      <c r="A450" s="322"/>
      <c r="B450" s="322"/>
      <c r="C450" s="322"/>
      <c r="D450" s="322"/>
      <c r="E450" s="322"/>
      <c r="F450" s="322"/>
      <c r="G450" s="25"/>
      <c r="H450" s="46"/>
    </row>
    <row r="451" spans="1:8" s="47" customFormat="1" ht="12.75">
      <c r="A451" s="321"/>
      <c r="B451" s="321"/>
      <c r="C451" s="321"/>
      <c r="D451" s="321"/>
      <c r="E451" s="321"/>
      <c r="F451" s="321"/>
      <c r="G451" s="23"/>
      <c r="H451" s="46"/>
    </row>
    <row r="452" spans="1:8" s="47" customFormat="1" ht="12.75">
      <c r="A452" s="323"/>
      <c r="B452" s="323"/>
      <c r="C452" s="323"/>
      <c r="D452" s="323"/>
      <c r="E452" s="323"/>
      <c r="F452" s="323"/>
      <c r="G452" s="26"/>
      <c r="H452" s="46"/>
    </row>
    <row r="453" spans="1:8" s="47" customFormat="1" ht="12.75">
      <c r="A453" s="94"/>
      <c r="B453" s="316"/>
      <c r="C453" s="92"/>
      <c r="D453" s="43"/>
      <c r="E453" s="43"/>
      <c r="F453" s="89"/>
      <c r="G453" s="26"/>
      <c r="H453" s="46"/>
    </row>
    <row r="454" spans="1:8" s="47" customFormat="1" ht="12.75">
      <c r="A454" s="93"/>
      <c r="B454" s="316"/>
      <c r="C454" s="43"/>
      <c r="D454" s="43"/>
      <c r="E454" s="43"/>
      <c r="F454" s="43"/>
      <c r="G454" s="26"/>
      <c r="H454" s="46"/>
    </row>
    <row r="455" spans="1:8" s="47" customFormat="1" ht="12.75">
      <c r="A455" s="94"/>
      <c r="B455" s="316"/>
      <c r="C455" s="92"/>
      <c r="D455" s="43"/>
      <c r="E455" s="43"/>
      <c r="F455" s="89"/>
      <c r="G455" s="26"/>
      <c r="H455" s="46"/>
    </row>
    <row r="456" spans="1:8" s="47" customFormat="1" ht="12.75">
      <c r="A456" s="93"/>
      <c r="B456" s="316"/>
      <c r="C456" s="43"/>
      <c r="D456" s="43"/>
      <c r="E456" s="43"/>
      <c r="F456" s="43"/>
      <c r="G456" s="26"/>
      <c r="H456" s="46"/>
    </row>
    <row r="457" spans="1:8" s="47" customFormat="1" ht="12.75">
      <c r="A457" s="94"/>
      <c r="B457" s="316"/>
      <c r="C457" s="90"/>
      <c r="D457" s="43"/>
      <c r="E457" s="43"/>
      <c r="F457" s="89"/>
      <c r="G457" s="26"/>
      <c r="H457" s="46"/>
    </row>
    <row r="458" spans="1:8" s="47" customFormat="1" ht="12.75">
      <c r="A458" s="93"/>
      <c r="B458" s="316"/>
      <c r="C458" s="92"/>
      <c r="D458" s="92"/>
      <c r="E458" s="92"/>
      <c r="F458" s="43"/>
      <c r="G458" s="26"/>
      <c r="H458" s="46"/>
    </row>
    <row r="459" spans="1:8" s="47" customFormat="1" ht="12.75">
      <c r="A459" s="94"/>
      <c r="B459" s="316"/>
      <c r="C459" s="90"/>
      <c r="D459" s="43"/>
      <c r="E459" s="43"/>
      <c r="F459" s="89"/>
      <c r="G459" s="26"/>
      <c r="H459" s="46"/>
    </row>
    <row r="460" spans="1:8" s="47" customFormat="1" ht="12.75">
      <c r="A460" s="93"/>
      <c r="B460" s="316"/>
      <c r="C460" s="92"/>
      <c r="D460" s="92"/>
      <c r="E460" s="92"/>
      <c r="F460" s="43"/>
      <c r="G460" s="26"/>
      <c r="H460" s="46"/>
    </row>
    <row r="461" spans="1:8" s="47" customFormat="1" ht="12.75">
      <c r="A461" s="94"/>
      <c r="B461" s="316"/>
      <c r="C461" s="90"/>
      <c r="D461" s="43"/>
      <c r="E461" s="43"/>
      <c r="F461" s="89"/>
      <c r="G461" s="26"/>
      <c r="H461" s="46"/>
    </row>
    <row r="462" spans="1:8" s="47" customFormat="1" ht="12.75">
      <c r="A462" s="93"/>
      <c r="B462" s="316"/>
      <c r="C462" s="92"/>
      <c r="D462" s="92"/>
      <c r="E462" s="92"/>
      <c r="F462" s="43"/>
      <c r="G462" s="26"/>
      <c r="H462" s="46"/>
    </row>
    <row r="463" spans="1:8" s="47" customFormat="1" ht="12.75">
      <c r="A463" s="324"/>
      <c r="B463" s="325"/>
      <c r="C463" s="325"/>
      <c r="D463" s="325"/>
      <c r="E463" s="325"/>
      <c r="F463" s="325"/>
      <c r="G463" s="26"/>
      <c r="H463" s="46"/>
    </row>
    <row r="464" spans="1:8" s="47" customFormat="1" ht="12.75">
      <c r="A464" s="94"/>
      <c r="B464" s="316"/>
      <c r="C464" s="326"/>
      <c r="D464" s="326"/>
      <c r="E464" s="326"/>
      <c r="F464" s="326"/>
      <c r="G464" s="26"/>
      <c r="H464" s="46"/>
    </row>
    <row r="465" spans="1:8" s="47" customFormat="1" ht="12.75">
      <c r="A465" s="93"/>
      <c r="B465" s="326"/>
      <c r="C465" s="326"/>
      <c r="D465" s="326"/>
      <c r="E465" s="326"/>
      <c r="F465" s="326"/>
      <c r="G465" s="26"/>
      <c r="H465" s="46"/>
    </row>
    <row r="466" spans="1:8" s="47" customFormat="1" ht="12.75">
      <c r="A466" s="321"/>
      <c r="B466" s="321"/>
      <c r="C466" s="321"/>
      <c r="D466" s="321"/>
      <c r="E466" s="321"/>
      <c r="F466" s="321"/>
      <c r="G466" s="23"/>
      <c r="H466" s="46"/>
    </row>
    <row r="467" spans="1:8" s="47" customFormat="1" ht="12.75">
      <c r="A467" s="323"/>
      <c r="B467" s="323"/>
      <c r="C467" s="323"/>
      <c r="D467" s="323"/>
      <c r="E467" s="323"/>
      <c r="F467" s="323"/>
      <c r="G467" s="23"/>
      <c r="H467" s="46"/>
    </row>
    <row r="468" spans="1:8" s="47" customFormat="1" ht="12.75">
      <c r="A468" s="94"/>
      <c r="B468" s="316"/>
      <c r="C468" s="92"/>
      <c r="D468" s="43"/>
      <c r="E468" s="43"/>
      <c r="F468" s="89"/>
      <c r="G468" s="23"/>
      <c r="H468" s="46"/>
    </row>
    <row r="469" spans="1:8" s="47" customFormat="1" ht="12.75">
      <c r="A469" s="93"/>
      <c r="B469" s="316"/>
      <c r="C469" s="92"/>
      <c r="D469" s="92"/>
      <c r="E469" s="92"/>
      <c r="F469" s="43"/>
      <c r="G469" s="23"/>
      <c r="H469" s="46"/>
    </row>
    <row r="470" spans="1:8" s="47" customFormat="1" ht="12.75">
      <c r="A470" s="94"/>
      <c r="B470" s="316"/>
      <c r="C470" s="92"/>
      <c r="D470" s="43"/>
      <c r="E470" s="43"/>
      <c r="F470" s="89"/>
      <c r="G470" s="23"/>
      <c r="H470" s="46"/>
    </row>
    <row r="471" spans="1:8" s="47" customFormat="1" ht="12.75">
      <c r="A471" s="93"/>
      <c r="B471" s="316"/>
      <c r="C471" s="92"/>
      <c r="D471" s="92"/>
      <c r="E471" s="92"/>
      <c r="F471" s="43"/>
      <c r="G471" s="23"/>
      <c r="H471" s="46"/>
    </row>
    <row r="472" spans="1:8" s="47" customFormat="1" ht="12.75">
      <c r="A472" s="323"/>
      <c r="B472" s="323"/>
      <c r="C472" s="323"/>
      <c r="D472" s="323"/>
      <c r="E472" s="323"/>
      <c r="F472" s="323"/>
      <c r="G472" s="26"/>
      <c r="H472" s="46"/>
    </row>
    <row r="473" spans="1:8" s="47" customFormat="1" ht="12.75">
      <c r="A473" s="94"/>
      <c r="B473" s="318"/>
      <c r="C473" s="92"/>
      <c r="D473" s="43"/>
      <c r="E473" s="43"/>
      <c r="F473" s="89"/>
      <c r="G473" s="26"/>
      <c r="H473" s="46"/>
    </row>
    <row r="474" spans="1:8" s="47" customFormat="1" ht="12.75">
      <c r="A474" s="93"/>
      <c r="B474" s="318"/>
      <c r="C474" s="92"/>
      <c r="D474" s="92"/>
      <c r="E474" s="92"/>
      <c r="F474" s="43"/>
      <c r="G474" s="26"/>
      <c r="H474" s="46"/>
    </row>
    <row r="475" spans="1:8" s="47" customFormat="1" ht="12.75">
      <c r="A475" s="322"/>
      <c r="B475" s="322"/>
      <c r="C475" s="322"/>
      <c r="D475" s="322"/>
      <c r="E475" s="322"/>
      <c r="F475" s="322"/>
      <c r="G475" s="25"/>
      <c r="H475" s="46"/>
    </row>
    <row r="476" spans="1:8" s="47" customFormat="1" ht="12.75">
      <c r="A476" s="321"/>
      <c r="B476" s="321"/>
      <c r="C476" s="321"/>
      <c r="D476" s="321"/>
      <c r="E476" s="321"/>
      <c r="F476" s="321"/>
      <c r="G476" s="23"/>
      <c r="H476" s="46"/>
    </row>
    <row r="477" spans="1:8" s="47" customFormat="1" ht="12.75">
      <c r="A477" s="323"/>
      <c r="B477" s="323"/>
      <c r="C477" s="323"/>
      <c r="D477" s="323"/>
      <c r="E477" s="323"/>
      <c r="F477" s="323"/>
      <c r="G477" s="26"/>
      <c r="H477" s="46"/>
    </row>
    <row r="478" spans="1:8" s="47" customFormat="1" ht="12.75">
      <c r="A478" s="94"/>
      <c r="B478" s="316"/>
      <c r="C478" s="92"/>
      <c r="D478" s="43"/>
      <c r="E478" s="43"/>
      <c r="F478" s="89"/>
      <c r="G478" s="26"/>
      <c r="H478" s="46"/>
    </row>
    <row r="479" spans="1:8" s="47" customFormat="1" ht="12.75">
      <c r="A479" s="93"/>
      <c r="B479" s="316"/>
      <c r="C479" s="92"/>
      <c r="D479" s="92"/>
      <c r="E479" s="92"/>
      <c r="F479" s="43"/>
      <c r="G479" s="26"/>
      <c r="H479" s="46"/>
    </row>
    <row r="480" spans="1:8" s="47" customFormat="1" ht="12.75">
      <c r="A480" s="94"/>
      <c r="B480" s="316"/>
      <c r="C480" s="92"/>
      <c r="D480" s="43"/>
      <c r="E480" s="43"/>
      <c r="F480" s="89"/>
      <c r="G480" s="26"/>
      <c r="H480" s="46"/>
    </row>
    <row r="481" spans="1:8" s="47" customFormat="1" ht="12.75">
      <c r="A481" s="93"/>
      <c r="B481" s="316"/>
      <c r="C481" s="92"/>
      <c r="D481" s="92"/>
      <c r="E481" s="92"/>
      <c r="F481" s="43"/>
      <c r="G481" s="26"/>
      <c r="H481" s="46"/>
    </row>
    <row r="482" spans="1:8" s="47" customFormat="1" ht="12.75">
      <c r="A482" s="94"/>
      <c r="B482" s="316"/>
      <c r="C482" s="92"/>
      <c r="D482" s="43"/>
      <c r="E482" s="43"/>
      <c r="F482" s="89"/>
      <c r="G482" s="26"/>
      <c r="H482" s="46"/>
    </row>
    <row r="483" spans="1:8" s="47" customFormat="1" ht="12.75">
      <c r="A483" s="93"/>
      <c r="B483" s="316"/>
      <c r="C483" s="43"/>
      <c r="D483" s="43"/>
      <c r="E483" s="43"/>
      <c r="F483" s="43"/>
      <c r="G483" s="26"/>
      <c r="H483" s="46"/>
    </row>
    <row r="484" spans="1:8" s="47" customFormat="1" ht="12.75">
      <c r="A484" s="94"/>
      <c r="B484" s="316"/>
      <c r="C484" s="92"/>
      <c r="D484" s="43"/>
      <c r="E484" s="43"/>
      <c r="F484" s="89"/>
      <c r="G484" s="26"/>
      <c r="H484" s="46"/>
    </row>
    <row r="485" spans="1:8" s="47" customFormat="1" ht="12.75">
      <c r="A485" s="93"/>
      <c r="B485" s="316"/>
      <c r="C485" s="92"/>
      <c r="D485" s="92"/>
      <c r="E485" s="92"/>
      <c r="F485" s="43"/>
      <c r="G485" s="26"/>
      <c r="H485" s="46"/>
    </row>
    <row r="486" spans="1:8" s="47" customFormat="1" ht="12.75">
      <c r="A486" s="323"/>
      <c r="B486" s="323"/>
      <c r="C486" s="323"/>
      <c r="D486" s="323"/>
      <c r="E486" s="323"/>
      <c r="F486" s="323"/>
      <c r="G486" s="26"/>
      <c r="H486" s="46"/>
    </row>
    <row r="487" spans="1:8" s="47" customFormat="1" ht="12.75">
      <c r="A487" s="94"/>
      <c r="B487" s="316"/>
      <c r="C487" s="92"/>
      <c r="D487" s="43"/>
      <c r="E487" s="43"/>
      <c r="F487" s="89"/>
      <c r="G487" s="26"/>
      <c r="H487" s="46"/>
    </row>
    <row r="488" spans="1:8" s="47" customFormat="1" ht="12.75">
      <c r="A488" s="93"/>
      <c r="B488" s="316"/>
      <c r="C488" s="92"/>
      <c r="D488" s="92"/>
      <c r="E488" s="92"/>
      <c r="F488" s="43"/>
      <c r="G488" s="26"/>
      <c r="H488" s="46"/>
    </row>
    <row r="489" spans="1:8" s="47" customFormat="1" ht="12.75">
      <c r="A489" s="94"/>
      <c r="B489" s="316"/>
      <c r="C489" s="92"/>
      <c r="D489" s="43"/>
      <c r="E489" s="43"/>
      <c r="F489" s="89"/>
      <c r="G489" s="26"/>
      <c r="H489" s="46"/>
    </row>
    <row r="490" spans="1:8" s="47" customFormat="1" ht="12.75">
      <c r="A490" s="93"/>
      <c r="B490" s="316"/>
      <c r="C490" s="92"/>
      <c r="D490" s="92"/>
      <c r="E490" s="92"/>
      <c r="F490" s="43"/>
      <c r="G490" s="26"/>
      <c r="H490" s="46"/>
    </row>
    <row r="491" spans="1:8" s="47" customFormat="1" ht="12.75">
      <c r="A491" s="94"/>
      <c r="B491" s="316"/>
      <c r="C491" s="92"/>
      <c r="D491" s="43"/>
      <c r="E491" s="43"/>
      <c r="F491" s="89"/>
      <c r="G491" s="26"/>
      <c r="H491" s="46"/>
    </row>
    <row r="492" spans="1:8" s="47" customFormat="1" ht="12.75">
      <c r="A492" s="93"/>
      <c r="B492" s="316"/>
      <c r="C492" s="43"/>
      <c r="D492" s="43"/>
      <c r="E492" s="43"/>
      <c r="F492" s="43"/>
      <c r="G492" s="26"/>
      <c r="H492" s="46"/>
    </row>
    <row r="493" spans="1:8" s="47" customFormat="1" ht="12.75">
      <c r="A493" s="94"/>
      <c r="B493" s="316"/>
      <c r="C493" s="92"/>
      <c r="D493" s="43"/>
      <c r="E493" s="43"/>
      <c r="F493" s="89"/>
      <c r="G493" s="26"/>
      <c r="H493" s="46"/>
    </row>
    <row r="494" spans="1:8" s="47" customFormat="1" ht="12.75">
      <c r="A494" s="93"/>
      <c r="B494" s="316"/>
      <c r="C494" s="43"/>
      <c r="D494" s="43"/>
      <c r="E494" s="43"/>
      <c r="F494" s="43"/>
      <c r="G494" s="26"/>
      <c r="H494" s="46"/>
    </row>
    <row r="495" spans="1:8" s="47" customFormat="1" ht="12.75">
      <c r="A495" s="94"/>
      <c r="B495" s="316"/>
      <c r="C495" s="92"/>
      <c r="D495" s="43"/>
      <c r="E495" s="43"/>
      <c r="F495" s="89"/>
      <c r="G495" s="26"/>
      <c r="H495" s="46"/>
    </row>
    <row r="496" spans="1:8" s="47" customFormat="1" ht="12.75">
      <c r="A496" s="93"/>
      <c r="B496" s="316"/>
      <c r="C496" s="43"/>
      <c r="D496" s="43"/>
      <c r="E496" s="43"/>
      <c r="F496" s="43"/>
      <c r="G496" s="26"/>
      <c r="H496" s="46"/>
    </row>
    <row r="497" spans="1:8" s="47" customFormat="1" ht="12.75">
      <c r="A497" s="94"/>
      <c r="B497" s="316"/>
      <c r="C497" s="92"/>
      <c r="D497" s="43"/>
      <c r="E497" s="43"/>
      <c r="F497" s="89"/>
      <c r="G497" s="26"/>
      <c r="H497" s="46"/>
    </row>
    <row r="498" spans="1:8" s="47" customFormat="1" ht="12.75">
      <c r="A498" s="93"/>
      <c r="B498" s="316"/>
      <c r="C498" s="43"/>
      <c r="D498" s="43"/>
      <c r="E498" s="43"/>
      <c r="F498" s="43"/>
      <c r="G498" s="26"/>
      <c r="H498" s="46"/>
    </row>
    <row r="499" spans="1:8" s="47" customFormat="1" ht="12.75">
      <c r="A499" s="94"/>
      <c r="B499" s="316"/>
      <c r="C499" s="92"/>
      <c r="D499" s="43"/>
      <c r="E499" s="43"/>
      <c r="F499" s="89"/>
      <c r="G499" s="26"/>
      <c r="H499" s="46"/>
    </row>
    <row r="500" spans="1:8" s="47" customFormat="1" ht="12.75">
      <c r="A500" s="93"/>
      <c r="B500" s="316"/>
      <c r="C500" s="92"/>
      <c r="D500" s="92"/>
      <c r="E500" s="92"/>
      <c r="F500" s="92"/>
      <c r="G500" s="26"/>
      <c r="H500" s="46"/>
    </row>
    <row r="501" spans="1:8" s="47" customFormat="1" ht="12.75">
      <c r="A501" s="94"/>
      <c r="B501" s="316"/>
      <c r="C501" s="92"/>
      <c r="D501" s="43"/>
      <c r="E501" s="43"/>
      <c r="F501" s="89"/>
      <c r="G501" s="26"/>
      <c r="H501" s="46"/>
    </row>
    <row r="502" spans="1:8" s="47" customFormat="1" ht="12.75">
      <c r="A502" s="93"/>
      <c r="B502" s="316"/>
      <c r="C502" s="92"/>
      <c r="D502" s="92"/>
      <c r="E502" s="92"/>
      <c r="F502" s="92"/>
      <c r="G502" s="26"/>
      <c r="H502" s="46"/>
    </row>
    <row r="503" spans="1:8" s="47" customFormat="1" ht="12.75">
      <c r="A503" s="94"/>
      <c r="B503" s="316"/>
      <c r="C503" s="92"/>
      <c r="D503" s="43"/>
      <c r="E503" s="43"/>
      <c r="F503" s="89"/>
      <c r="G503" s="26"/>
      <c r="H503" s="46"/>
    </row>
    <row r="504" spans="1:8" s="47" customFormat="1" ht="12.75">
      <c r="A504" s="93"/>
      <c r="B504" s="316"/>
      <c r="C504" s="92"/>
      <c r="D504" s="92"/>
      <c r="E504" s="92"/>
      <c r="F504" s="92"/>
      <c r="G504" s="26"/>
      <c r="H504" s="46"/>
    </row>
    <row r="505" spans="1:8" s="47" customFormat="1" ht="12.75">
      <c r="A505" s="94"/>
      <c r="B505" s="316"/>
      <c r="C505" s="92"/>
      <c r="D505" s="43"/>
      <c r="E505" s="43"/>
      <c r="F505" s="89"/>
      <c r="G505" s="26"/>
      <c r="H505" s="46"/>
    </row>
    <row r="506" spans="1:8" s="47" customFormat="1" ht="12.75">
      <c r="A506" s="93"/>
      <c r="B506" s="316"/>
      <c r="C506" s="92"/>
      <c r="D506" s="92"/>
      <c r="E506" s="92"/>
      <c r="F506" s="92"/>
      <c r="G506" s="26"/>
      <c r="H506" s="46"/>
    </row>
    <row r="507" spans="1:8" s="47" customFormat="1" ht="12.75">
      <c r="A507" s="94"/>
      <c r="B507" s="316"/>
      <c r="C507" s="92"/>
      <c r="D507" s="43"/>
      <c r="E507" s="43"/>
      <c r="F507" s="89"/>
      <c r="G507" s="26"/>
      <c r="H507" s="46"/>
    </row>
    <row r="508" spans="1:8" s="47" customFormat="1" ht="12.75">
      <c r="A508" s="93"/>
      <c r="B508" s="316"/>
      <c r="C508" s="92"/>
      <c r="D508" s="92"/>
      <c r="E508" s="92"/>
      <c r="F508" s="92"/>
      <c r="G508" s="26"/>
      <c r="H508" s="46"/>
    </row>
    <row r="509" spans="1:8" s="47" customFormat="1" ht="12.75">
      <c r="A509" s="94"/>
      <c r="B509" s="316"/>
      <c r="C509" s="92"/>
      <c r="D509" s="43"/>
      <c r="E509" s="43"/>
      <c r="F509" s="89"/>
      <c r="G509" s="26"/>
      <c r="H509" s="46"/>
    </row>
    <row r="510" spans="1:8" s="47" customFormat="1" ht="12.75">
      <c r="A510" s="93"/>
      <c r="B510" s="316"/>
      <c r="C510" s="92"/>
      <c r="D510" s="92"/>
      <c r="E510" s="92"/>
      <c r="F510" s="43"/>
      <c r="G510" s="26"/>
      <c r="H510" s="46"/>
    </row>
    <row r="511" spans="1:8" s="47" customFormat="1" ht="12.75">
      <c r="A511" s="94"/>
      <c r="B511" s="316"/>
      <c r="C511" s="92"/>
      <c r="D511" s="43"/>
      <c r="E511" s="43"/>
      <c r="F511" s="89"/>
      <c r="G511" s="26"/>
      <c r="H511" s="46"/>
    </row>
    <row r="512" spans="1:8" s="47" customFormat="1" ht="12.75">
      <c r="A512" s="93"/>
      <c r="B512" s="316"/>
      <c r="C512" s="92"/>
      <c r="D512" s="92"/>
      <c r="E512" s="92"/>
      <c r="F512" s="43"/>
      <c r="G512" s="26"/>
      <c r="H512" s="46"/>
    </row>
    <row r="513" spans="1:8" s="47" customFormat="1" ht="12.75">
      <c r="A513" s="94"/>
      <c r="B513" s="316"/>
      <c r="C513" s="92"/>
      <c r="D513" s="43"/>
      <c r="E513" s="43"/>
      <c r="F513" s="89"/>
      <c r="G513" s="26"/>
      <c r="H513" s="46"/>
    </row>
    <row r="514" spans="1:8" s="47" customFormat="1" ht="12.75">
      <c r="A514" s="93"/>
      <c r="B514" s="316"/>
      <c r="C514" s="92"/>
      <c r="D514" s="92"/>
      <c r="E514" s="92"/>
      <c r="F514" s="43"/>
      <c r="G514" s="26"/>
      <c r="H514" s="46"/>
    </row>
    <row r="515" spans="1:8" s="47" customFormat="1" ht="12.75">
      <c r="A515" s="94"/>
      <c r="B515" s="316"/>
      <c r="C515" s="92"/>
      <c r="D515" s="43"/>
      <c r="E515" s="43"/>
      <c r="F515" s="89"/>
      <c r="G515" s="26"/>
      <c r="H515" s="46"/>
    </row>
    <row r="516" spans="1:8" s="47" customFormat="1" ht="12.75">
      <c r="A516" s="93"/>
      <c r="B516" s="316"/>
      <c r="C516" s="43"/>
      <c r="D516" s="92"/>
      <c r="E516" s="43"/>
      <c r="F516" s="43"/>
      <c r="G516" s="26"/>
      <c r="H516" s="46"/>
    </row>
    <row r="517" spans="1:8" s="47" customFormat="1" ht="12.75">
      <c r="A517" s="94"/>
      <c r="B517" s="316"/>
      <c r="C517" s="92"/>
      <c r="D517" s="43"/>
      <c r="E517" s="43"/>
      <c r="F517" s="89"/>
      <c r="G517" s="26"/>
      <c r="H517" s="46"/>
    </row>
    <row r="518" spans="1:8" s="47" customFormat="1" ht="12.75">
      <c r="A518" s="93"/>
      <c r="B518" s="316"/>
      <c r="C518" s="92"/>
      <c r="D518" s="92"/>
      <c r="E518" s="92"/>
      <c r="F518" s="43"/>
      <c r="G518" s="26"/>
      <c r="H518" s="46"/>
    </row>
    <row r="519" spans="1:8" s="47" customFormat="1" ht="12.75">
      <c r="A519" s="321"/>
      <c r="B519" s="321"/>
      <c r="C519" s="321"/>
      <c r="D519" s="321"/>
      <c r="E519" s="321"/>
      <c r="F519" s="321"/>
      <c r="G519" s="23"/>
      <c r="H519" s="46"/>
    </row>
    <row r="520" spans="1:8" s="47" customFormat="1" ht="12.75">
      <c r="A520" s="95"/>
      <c r="B520" s="316"/>
      <c r="C520" s="92"/>
      <c r="D520" s="43"/>
      <c r="E520" s="43"/>
      <c r="F520" s="89"/>
      <c r="G520" s="23"/>
      <c r="H520" s="46"/>
    </row>
    <row r="521" spans="1:8" s="47" customFormat="1" ht="12.75">
      <c r="A521" s="93"/>
      <c r="B521" s="316"/>
      <c r="C521" s="92"/>
      <c r="D521" s="92"/>
      <c r="E521" s="92"/>
      <c r="F521" s="43"/>
      <c r="G521" s="23"/>
      <c r="H521" s="46"/>
    </row>
    <row r="522" spans="1:8" s="47" customFormat="1" ht="12.75">
      <c r="A522" s="95"/>
      <c r="B522" s="316"/>
      <c r="C522" s="92"/>
      <c r="D522" s="43"/>
      <c r="E522" s="43"/>
      <c r="F522" s="89"/>
      <c r="G522" s="23"/>
      <c r="H522" s="46"/>
    </row>
    <row r="523" spans="1:8" s="47" customFormat="1" ht="12.75">
      <c r="A523" s="93"/>
      <c r="B523" s="316"/>
      <c r="C523" s="43"/>
      <c r="D523" s="92"/>
      <c r="E523" s="43"/>
      <c r="F523" s="43"/>
      <c r="G523" s="23"/>
      <c r="H523" s="46"/>
    </row>
    <row r="524" spans="1:8" s="47" customFormat="1" ht="12.75">
      <c r="A524" s="95"/>
      <c r="B524" s="316"/>
      <c r="C524" s="92"/>
      <c r="D524" s="43"/>
      <c r="E524" s="43"/>
      <c r="F524" s="89"/>
      <c r="G524" s="26"/>
      <c r="H524" s="46"/>
    </row>
    <row r="525" spans="1:8" s="47" customFormat="1" ht="12.75">
      <c r="A525" s="93"/>
      <c r="B525" s="316"/>
      <c r="C525" s="92"/>
      <c r="D525" s="92"/>
      <c r="E525" s="92"/>
      <c r="F525" s="43"/>
      <c r="G525" s="26"/>
      <c r="H525" s="46"/>
    </row>
    <row r="526" spans="1:8" s="47" customFormat="1" ht="12.75">
      <c r="A526" s="95"/>
      <c r="B526" s="316"/>
      <c r="C526" s="92"/>
      <c r="D526" s="43"/>
      <c r="E526" s="43"/>
      <c r="F526" s="89"/>
      <c r="G526" s="26"/>
      <c r="H526" s="46"/>
    </row>
    <row r="527" spans="1:8" s="47" customFormat="1" ht="12.75">
      <c r="A527" s="93"/>
      <c r="B527" s="316"/>
      <c r="C527" s="92"/>
      <c r="D527" s="92"/>
      <c r="E527" s="92"/>
      <c r="F527" s="43"/>
      <c r="G527" s="26"/>
      <c r="H527" s="46"/>
    </row>
    <row r="528" spans="1:8" s="47" customFormat="1" ht="12.75">
      <c r="A528" s="95"/>
      <c r="B528" s="316"/>
      <c r="C528" s="326"/>
      <c r="D528" s="326"/>
      <c r="E528" s="326"/>
      <c r="F528" s="326"/>
      <c r="G528" s="21"/>
      <c r="H528" s="46"/>
    </row>
    <row r="529" spans="1:8" s="47" customFormat="1" ht="12.75">
      <c r="A529" s="93"/>
      <c r="B529" s="326"/>
      <c r="C529" s="326"/>
      <c r="D529" s="326"/>
      <c r="E529" s="326"/>
      <c r="F529" s="326"/>
      <c r="G529" s="46"/>
      <c r="H529" s="46"/>
    </row>
    <row r="530" spans="1:15" s="47" customFormat="1" ht="12.75">
      <c r="A530" s="330"/>
      <c r="B530" s="330"/>
      <c r="C530" s="327"/>
      <c r="D530" s="327"/>
      <c r="E530" s="327"/>
      <c r="F530" s="327"/>
      <c r="G530" s="42"/>
      <c r="H530" s="42"/>
      <c r="I530" s="42"/>
      <c r="J530" s="42"/>
      <c r="K530" s="42"/>
      <c r="L530" s="42"/>
      <c r="M530" s="42"/>
      <c r="N530" s="42"/>
      <c r="O530" s="42"/>
    </row>
    <row r="531" spans="1:15" s="47" customFormat="1" ht="12.75">
      <c r="A531" s="330"/>
      <c r="B531" s="330"/>
      <c r="C531" s="327"/>
      <c r="D531" s="327"/>
      <c r="E531" s="327"/>
      <c r="F531" s="327"/>
      <c r="G531" s="42"/>
      <c r="H531" s="42"/>
      <c r="I531" s="42"/>
      <c r="J531" s="42"/>
      <c r="K531" s="42"/>
      <c r="L531" s="42"/>
      <c r="M531" s="42"/>
      <c r="N531" s="42"/>
      <c r="O531" s="42"/>
    </row>
    <row r="532" spans="1:15" s="47" customFormat="1" ht="12.75">
      <c r="A532" s="332"/>
      <c r="B532" s="332"/>
      <c r="C532" s="332"/>
      <c r="D532" s="332"/>
      <c r="E532" s="332"/>
      <c r="F532" s="332"/>
      <c r="G532" s="22"/>
      <c r="H532" s="22"/>
      <c r="I532" s="43"/>
      <c r="J532" s="44"/>
      <c r="K532" s="44"/>
      <c r="L532" s="44"/>
      <c r="M532" s="44"/>
      <c r="N532" s="44"/>
      <c r="O532" s="44"/>
    </row>
    <row r="533" spans="1:15" s="47" customFormat="1" ht="12.75">
      <c r="A533" s="330"/>
      <c r="B533" s="330"/>
      <c r="C533" s="327"/>
      <c r="D533" s="327"/>
      <c r="E533" s="333"/>
      <c r="F533" s="333"/>
      <c r="G533" s="45"/>
      <c r="H533" s="45"/>
      <c r="I533" s="43"/>
      <c r="J533" s="44"/>
      <c r="K533" s="44"/>
      <c r="L533" s="44"/>
      <c r="M533" s="44"/>
      <c r="N533" s="44"/>
      <c r="O533" s="44"/>
    </row>
    <row r="534" spans="1:8" s="47" customFormat="1" ht="12.75">
      <c r="A534" s="330"/>
      <c r="B534" s="330"/>
      <c r="C534" s="327"/>
      <c r="D534" s="327"/>
      <c r="E534" s="333"/>
      <c r="F534" s="333"/>
      <c r="G534" s="45"/>
      <c r="H534" s="45"/>
    </row>
    <row r="535" spans="1:8" s="47" customFormat="1" ht="12.75">
      <c r="A535" s="96"/>
      <c r="B535" s="96"/>
      <c r="C535" s="329"/>
      <c r="D535" s="329"/>
      <c r="E535" s="329"/>
      <c r="F535" s="329"/>
      <c r="G535" s="46"/>
      <c r="H535" s="46"/>
    </row>
    <row r="536" spans="1:8" s="47" customFormat="1" ht="12.75">
      <c r="A536" s="328"/>
      <c r="B536" s="328"/>
      <c r="C536" s="329"/>
      <c r="D536" s="329"/>
      <c r="E536" s="329"/>
      <c r="F536" s="329"/>
      <c r="G536" s="46"/>
      <c r="H536" s="46"/>
    </row>
    <row r="537" spans="1:8" s="47" customFormat="1" ht="12.75">
      <c r="A537" s="97"/>
      <c r="B537" s="46"/>
      <c r="C537" s="46"/>
      <c r="D537" s="46"/>
      <c r="E537" s="46"/>
      <c r="F537" s="46"/>
      <c r="G537" s="46"/>
      <c r="H537" s="46"/>
    </row>
    <row r="538" spans="1:8" s="47" customFormat="1" ht="12.75">
      <c r="A538" s="331"/>
      <c r="B538" s="331"/>
      <c r="C538" s="331"/>
      <c r="D538" s="331"/>
      <c r="E538" s="331"/>
      <c r="F538" s="331"/>
      <c r="G538" s="46"/>
      <c r="H538" s="46"/>
    </row>
    <row r="539" spans="1:8" s="47" customFormat="1" ht="12.75">
      <c r="A539" s="331"/>
      <c r="B539" s="331"/>
      <c r="C539" s="331"/>
      <c r="D539" s="331"/>
      <c r="E539" s="331"/>
      <c r="F539" s="331"/>
      <c r="G539" s="46"/>
      <c r="H539" s="46"/>
    </row>
    <row r="540" spans="1:8" s="47" customFormat="1" ht="12.75">
      <c r="A540" s="97"/>
      <c r="B540" s="46"/>
      <c r="C540" s="46"/>
      <c r="D540" s="46"/>
      <c r="E540" s="46"/>
      <c r="F540" s="46"/>
      <c r="G540" s="46"/>
      <c r="H540" s="46"/>
    </row>
    <row r="541" spans="1:8" s="47" customFormat="1" ht="12.75">
      <c r="A541" s="97"/>
      <c r="B541" s="46"/>
      <c r="C541" s="46"/>
      <c r="D541" s="46"/>
      <c r="E541" s="46"/>
      <c r="F541" s="46"/>
      <c r="G541" s="46"/>
      <c r="H541" s="46"/>
    </row>
    <row r="542" spans="1:8" s="47" customFormat="1" ht="12.75">
      <c r="A542" s="97"/>
      <c r="B542" s="46"/>
      <c r="C542" s="46"/>
      <c r="D542" s="46"/>
      <c r="E542" s="46"/>
      <c r="F542" s="46"/>
      <c r="G542" s="46"/>
      <c r="H542" s="46"/>
    </row>
    <row r="543" spans="1:8" s="47" customFormat="1" ht="12.75">
      <c r="A543" s="97"/>
      <c r="B543" s="46"/>
      <c r="C543" s="46"/>
      <c r="D543" s="46"/>
      <c r="E543" s="46"/>
      <c r="F543" s="46"/>
      <c r="G543" s="46"/>
      <c r="H543" s="46"/>
    </row>
    <row r="544" spans="1:8" s="47" customFormat="1" ht="12.75">
      <c r="A544" s="97"/>
      <c r="B544" s="46"/>
      <c r="C544" s="46"/>
      <c r="D544" s="46"/>
      <c r="E544" s="46"/>
      <c r="F544" s="46"/>
      <c r="G544" s="46"/>
      <c r="H544" s="46"/>
    </row>
    <row r="545" spans="1:8" s="47" customFormat="1" ht="12.75">
      <c r="A545" s="97"/>
      <c r="B545" s="46"/>
      <c r="C545" s="46"/>
      <c r="D545" s="46"/>
      <c r="E545" s="46"/>
      <c r="F545" s="46"/>
      <c r="G545" s="46"/>
      <c r="H545" s="46"/>
    </row>
    <row r="546" spans="1:8" s="47" customFormat="1" ht="12.75">
      <c r="A546" s="97"/>
      <c r="B546" s="46"/>
      <c r="C546" s="46"/>
      <c r="D546" s="46"/>
      <c r="E546" s="46"/>
      <c r="F546" s="46"/>
      <c r="G546" s="46"/>
      <c r="H546" s="46"/>
    </row>
    <row r="547" spans="1:8" s="47" customFormat="1" ht="12.75">
      <c r="A547" s="97"/>
      <c r="B547" s="46"/>
      <c r="C547" s="46"/>
      <c r="D547" s="46"/>
      <c r="E547" s="46"/>
      <c r="F547" s="46"/>
      <c r="G547" s="46"/>
      <c r="H547" s="46"/>
    </row>
    <row r="548" spans="1:8" s="47" customFormat="1" ht="12.75">
      <c r="A548" s="97"/>
      <c r="B548" s="46"/>
      <c r="C548" s="46"/>
      <c r="D548" s="46"/>
      <c r="E548" s="46"/>
      <c r="F548" s="46"/>
      <c r="G548" s="46"/>
      <c r="H548" s="46"/>
    </row>
    <row r="549" spans="1:8" s="47" customFormat="1" ht="12.75">
      <c r="A549" s="97"/>
      <c r="B549" s="46"/>
      <c r="C549" s="46"/>
      <c r="D549" s="46"/>
      <c r="E549" s="46"/>
      <c r="F549" s="46"/>
      <c r="G549" s="46"/>
      <c r="H549" s="46"/>
    </row>
    <row r="550" spans="1:8" s="47" customFormat="1" ht="12.75">
      <c r="A550" s="97"/>
      <c r="B550" s="46"/>
      <c r="C550" s="46"/>
      <c r="D550" s="46"/>
      <c r="E550" s="46"/>
      <c r="F550" s="46"/>
      <c r="G550" s="46"/>
      <c r="H550" s="46"/>
    </row>
    <row r="551" spans="1:8" s="47" customFormat="1" ht="12.75">
      <c r="A551" s="97"/>
      <c r="B551" s="46"/>
      <c r="C551" s="46"/>
      <c r="D551" s="46"/>
      <c r="E551" s="46"/>
      <c r="F551" s="46"/>
      <c r="G551" s="46"/>
      <c r="H551" s="46"/>
    </row>
    <row r="552" spans="1:8" s="47" customFormat="1" ht="12.75">
      <c r="A552" s="97"/>
      <c r="B552" s="46"/>
      <c r="C552" s="46"/>
      <c r="D552" s="46"/>
      <c r="E552" s="46"/>
      <c r="F552" s="46"/>
      <c r="G552" s="46"/>
      <c r="H552" s="46"/>
    </row>
    <row r="553" spans="1:8" s="47" customFormat="1" ht="12.75">
      <c r="A553" s="97"/>
      <c r="B553" s="46"/>
      <c r="C553" s="46"/>
      <c r="D553" s="46"/>
      <c r="E553" s="46"/>
      <c r="F553" s="46"/>
      <c r="G553" s="46"/>
      <c r="H553" s="46"/>
    </row>
    <row r="554" spans="1:8" s="47" customFormat="1" ht="12.75">
      <c r="A554" s="97"/>
      <c r="B554" s="46"/>
      <c r="C554" s="46"/>
      <c r="D554" s="46"/>
      <c r="E554" s="46"/>
      <c r="F554" s="46"/>
      <c r="G554" s="46"/>
      <c r="H554" s="46"/>
    </row>
    <row r="555" spans="1:8" s="47" customFormat="1" ht="12.75">
      <c r="A555" s="97"/>
      <c r="B555" s="46"/>
      <c r="C555" s="46"/>
      <c r="D555" s="46"/>
      <c r="E555" s="46"/>
      <c r="F555" s="46"/>
      <c r="G555" s="46"/>
      <c r="H555" s="46"/>
    </row>
    <row r="556" spans="1:8" s="47" customFormat="1" ht="12.75">
      <c r="A556" s="97"/>
      <c r="B556" s="46"/>
      <c r="C556" s="46"/>
      <c r="D556" s="46"/>
      <c r="E556" s="46"/>
      <c r="F556" s="46"/>
      <c r="G556" s="46"/>
      <c r="H556" s="46"/>
    </row>
    <row r="557" spans="1:8" s="47" customFormat="1" ht="12.75">
      <c r="A557" s="97"/>
      <c r="B557" s="46"/>
      <c r="C557" s="46"/>
      <c r="D557" s="46"/>
      <c r="E557" s="46"/>
      <c r="F557" s="46"/>
      <c r="G557" s="46"/>
      <c r="H557" s="46"/>
    </row>
    <row r="558" spans="1:8" s="47" customFormat="1" ht="12.75">
      <c r="A558" s="97"/>
      <c r="B558" s="46"/>
      <c r="C558" s="46"/>
      <c r="D558" s="46"/>
      <c r="E558" s="46"/>
      <c r="F558" s="46"/>
      <c r="G558" s="46"/>
      <c r="H558" s="46"/>
    </row>
    <row r="559" spans="1:8" s="47" customFormat="1" ht="12.75">
      <c r="A559" s="97"/>
      <c r="B559" s="46"/>
      <c r="C559" s="46"/>
      <c r="D559" s="46"/>
      <c r="E559" s="46"/>
      <c r="F559" s="46"/>
      <c r="G559" s="46"/>
      <c r="H559" s="46"/>
    </row>
    <row r="560" spans="1:8" s="47" customFormat="1" ht="12.75">
      <c r="A560" s="97"/>
      <c r="B560" s="46"/>
      <c r="C560" s="46"/>
      <c r="D560" s="46"/>
      <c r="E560" s="46"/>
      <c r="F560" s="46"/>
      <c r="G560" s="46"/>
      <c r="H560" s="46"/>
    </row>
    <row r="561" spans="1:8" s="47" customFormat="1" ht="12.75">
      <c r="A561" s="97"/>
      <c r="B561" s="46"/>
      <c r="C561" s="46"/>
      <c r="D561" s="46"/>
      <c r="E561" s="46"/>
      <c r="F561" s="46"/>
      <c r="G561" s="46"/>
      <c r="H561" s="46"/>
    </row>
    <row r="562" spans="1:8" s="47" customFormat="1" ht="12.75">
      <c r="A562" s="97"/>
      <c r="B562" s="46"/>
      <c r="C562" s="46"/>
      <c r="D562" s="46"/>
      <c r="E562" s="46"/>
      <c r="F562" s="46"/>
      <c r="G562" s="46"/>
      <c r="H562" s="46"/>
    </row>
    <row r="563" spans="1:8" s="47" customFormat="1" ht="12.75">
      <c r="A563" s="97"/>
      <c r="B563" s="46"/>
      <c r="C563" s="46"/>
      <c r="D563" s="46"/>
      <c r="E563" s="46"/>
      <c r="F563" s="46"/>
      <c r="G563" s="46"/>
      <c r="H563" s="46"/>
    </row>
    <row r="564" spans="1:8" s="47" customFormat="1" ht="12.75">
      <c r="A564" s="97"/>
      <c r="B564" s="46"/>
      <c r="C564" s="46"/>
      <c r="D564" s="46"/>
      <c r="E564" s="46"/>
      <c r="F564" s="46"/>
      <c r="G564" s="46"/>
      <c r="H564" s="46"/>
    </row>
    <row r="565" spans="1:8" s="47" customFormat="1" ht="12.75">
      <c r="A565" s="97"/>
      <c r="B565" s="46"/>
      <c r="C565" s="46"/>
      <c r="D565" s="46"/>
      <c r="E565" s="46"/>
      <c r="F565" s="46"/>
      <c r="G565" s="46"/>
      <c r="H565" s="46"/>
    </row>
    <row r="566" spans="1:8" s="47" customFormat="1" ht="12.75">
      <c r="A566" s="97"/>
      <c r="B566" s="46"/>
      <c r="C566" s="46"/>
      <c r="D566" s="46"/>
      <c r="E566" s="46"/>
      <c r="F566" s="46"/>
      <c r="G566" s="46"/>
      <c r="H566" s="46"/>
    </row>
    <row r="567" spans="1:8" s="47" customFormat="1" ht="12.75">
      <c r="A567" s="97"/>
      <c r="B567" s="46"/>
      <c r="C567" s="46"/>
      <c r="D567" s="46"/>
      <c r="E567" s="46"/>
      <c r="F567" s="46"/>
      <c r="G567" s="46"/>
      <c r="H567" s="46"/>
    </row>
    <row r="568" spans="1:8" s="47" customFormat="1" ht="12.75">
      <c r="A568" s="97"/>
      <c r="B568" s="46"/>
      <c r="C568" s="46"/>
      <c r="D568" s="46"/>
      <c r="E568" s="46"/>
      <c r="F568" s="46"/>
      <c r="G568" s="46"/>
      <c r="H568" s="46"/>
    </row>
    <row r="569" spans="1:8" s="47" customFormat="1" ht="12.75">
      <c r="A569" s="97"/>
      <c r="B569" s="46"/>
      <c r="C569" s="46"/>
      <c r="D569" s="46"/>
      <c r="E569" s="46"/>
      <c r="F569" s="46"/>
      <c r="G569" s="46"/>
      <c r="H569" s="46"/>
    </row>
    <row r="570" spans="1:8" s="47" customFormat="1" ht="12.75">
      <c r="A570" s="97"/>
      <c r="B570" s="46"/>
      <c r="C570" s="46"/>
      <c r="D570" s="46"/>
      <c r="E570" s="46"/>
      <c r="F570" s="46"/>
      <c r="G570" s="46"/>
      <c r="H570" s="46"/>
    </row>
    <row r="571" spans="1:8" s="47" customFormat="1" ht="12.75">
      <c r="A571" s="97"/>
      <c r="B571" s="46"/>
      <c r="C571" s="46"/>
      <c r="D571" s="46"/>
      <c r="E571" s="46"/>
      <c r="F571" s="46"/>
      <c r="G571" s="46"/>
      <c r="H571" s="46"/>
    </row>
    <row r="572" spans="1:8" s="47" customFormat="1" ht="12.75">
      <c r="A572" s="97"/>
      <c r="B572" s="46"/>
      <c r="C572" s="46"/>
      <c r="D572" s="46"/>
      <c r="E572" s="46"/>
      <c r="F572" s="46"/>
      <c r="G572" s="46"/>
      <c r="H572" s="46"/>
    </row>
    <row r="573" spans="1:8" s="47" customFormat="1" ht="12.75">
      <c r="A573" s="97"/>
      <c r="B573" s="46"/>
      <c r="C573" s="46"/>
      <c r="D573" s="46"/>
      <c r="E573" s="46"/>
      <c r="F573" s="46"/>
      <c r="G573" s="46"/>
      <c r="H573" s="46"/>
    </row>
    <row r="574" spans="1:8" s="47" customFormat="1" ht="12.75">
      <c r="A574" s="97"/>
      <c r="B574" s="46"/>
      <c r="C574" s="46"/>
      <c r="D574" s="46"/>
      <c r="E574" s="46"/>
      <c r="F574" s="46"/>
      <c r="G574" s="46"/>
      <c r="H574" s="46"/>
    </row>
    <row r="575" spans="1:8" s="47" customFormat="1" ht="12.75">
      <c r="A575" s="97"/>
      <c r="B575" s="46"/>
      <c r="C575" s="46"/>
      <c r="D575" s="46"/>
      <c r="E575" s="46"/>
      <c r="F575" s="46"/>
      <c r="G575" s="46"/>
      <c r="H575" s="46"/>
    </row>
    <row r="576" spans="1:8" s="47" customFormat="1" ht="12.75">
      <c r="A576" s="97"/>
      <c r="B576" s="46"/>
      <c r="C576" s="46"/>
      <c r="D576" s="46"/>
      <c r="E576" s="46"/>
      <c r="F576" s="46"/>
      <c r="G576" s="46"/>
      <c r="H576" s="46"/>
    </row>
    <row r="577" spans="1:8" s="47" customFormat="1" ht="12.75">
      <c r="A577" s="97"/>
      <c r="B577" s="46"/>
      <c r="C577" s="46"/>
      <c r="D577" s="46"/>
      <c r="E577" s="46"/>
      <c r="F577" s="46"/>
      <c r="G577" s="46"/>
      <c r="H577" s="46"/>
    </row>
    <row r="578" spans="1:8" s="47" customFormat="1" ht="12.75">
      <c r="A578" s="97"/>
      <c r="B578" s="46"/>
      <c r="C578" s="46"/>
      <c r="D578" s="46"/>
      <c r="E578" s="46"/>
      <c r="F578" s="46"/>
      <c r="G578" s="46"/>
      <c r="H578" s="46"/>
    </row>
    <row r="579" spans="1:8" s="47" customFormat="1" ht="12.75">
      <c r="A579" s="97"/>
      <c r="B579" s="46"/>
      <c r="C579" s="46"/>
      <c r="D579" s="46"/>
      <c r="E579" s="46"/>
      <c r="F579" s="46"/>
      <c r="G579" s="46"/>
      <c r="H579" s="46"/>
    </row>
    <row r="580" spans="1:8" s="47" customFormat="1" ht="12.75">
      <c r="A580" s="97"/>
      <c r="B580" s="46"/>
      <c r="C580" s="46"/>
      <c r="D580" s="46"/>
      <c r="E580" s="46"/>
      <c r="F580" s="46"/>
      <c r="G580" s="46"/>
      <c r="H580" s="46"/>
    </row>
    <row r="581" spans="1:8" s="47" customFormat="1" ht="12.75">
      <c r="A581" s="97"/>
      <c r="B581" s="46"/>
      <c r="C581" s="46"/>
      <c r="D581" s="46"/>
      <c r="E581" s="46"/>
      <c r="F581" s="46"/>
      <c r="G581" s="46"/>
      <c r="H581" s="46"/>
    </row>
    <row r="582" spans="1:8" s="47" customFormat="1" ht="12.75">
      <c r="A582" s="97"/>
      <c r="B582" s="46"/>
      <c r="C582" s="46"/>
      <c r="D582" s="46"/>
      <c r="E582" s="46"/>
      <c r="F582" s="46"/>
      <c r="G582" s="46"/>
      <c r="H582" s="46"/>
    </row>
    <row r="583" spans="1:8" s="47" customFormat="1" ht="12.75">
      <c r="A583" s="97"/>
      <c r="B583" s="46"/>
      <c r="C583" s="46"/>
      <c r="D583" s="46"/>
      <c r="E583" s="46"/>
      <c r="F583" s="46"/>
      <c r="G583" s="46"/>
      <c r="H583" s="46"/>
    </row>
    <row r="584" spans="1:8" s="47" customFormat="1" ht="12.75">
      <c r="A584" s="97"/>
      <c r="B584" s="46"/>
      <c r="C584" s="46"/>
      <c r="D584" s="46"/>
      <c r="E584" s="46"/>
      <c r="F584" s="46"/>
      <c r="G584" s="46"/>
      <c r="H584" s="46"/>
    </row>
    <row r="585" spans="1:8" s="47" customFormat="1" ht="12.75">
      <c r="A585" s="97"/>
      <c r="B585" s="46"/>
      <c r="C585" s="46"/>
      <c r="D585" s="46"/>
      <c r="E585" s="46"/>
      <c r="F585" s="46"/>
      <c r="G585" s="46"/>
      <c r="H585" s="46"/>
    </row>
    <row r="586" spans="1:8" s="47" customFormat="1" ht="12.75">
      <c r="A586" s="97"/>
      <c r="B586" s="46"/>
      <c r="C586" s="46"/>
      <c r="D586" s="46"/>
      <c r="E586" s="46"/>
      <c r="F586" s="46"/>
      <c r="G586" s="46"/>
      <c r="H586" s="46"/>
    </row>
    <row r="587" spans="1:8" s="47" customFormat="1" ht="12.75">
      <c r="A587" s="97"/>
      <c r="B587" s="46"/>
      <c r="C587" s="46"/>
      <c r="D587" s="46"/>
      <c r="E587" s="46"/>
      <c r="F587" s="46"/>
      <c r="G587" s="46"/>
      <c r="H587" s="46"/>
    </row>
    <row r="588" spans="1:8" s="47" customFormat="1" ht="12.75">
      <c r="A588" s="97"/>
      <c r="B588" s="46"/>
      <c r="C588" s="46"/>
      <c r="D588" s="46"/>
      <c r="E588" s="46"/>
      <c r="F588" s="46"/>
      <c r="G588" s="46"/>
      <c r="H588" s="46"/>
    </row>
    <row r="589" spans="1:8" s="47" customFormat="1" ht="12.75">
      <c r="A589" s="97"/>
      <c r="B589" s="46"/>
      <c r="C589" s="46"/>
      <c r="D589" s="46"/>
      <c r="E589" s="46"/>
      <c r="F589" s="46"/>
      <c r="G589" s="46"/>
      <c r="H589" s="46"/>
    </row>
    <row r="590" spans="1:8" s="47" customFormat="1" ht="12.75">
      <c r="A590" s="97"/>
      <c r="B590" s="46"/>
      <c r="C590" s="46"/>
      <c r="D590" s="46"/>
      <c r="E590" s="46"/>
      <c r="F590" s="46"/>
      <c r="G590" s="46"/>
      <c r="H590" s="46"/>
    </row>
    <row r="591" spans="1:8" s="47" customFormat="1" ht="12.75">
      <c r="A591" s="97"/>
      <c r="B591" s="46"/>
      <c r="C591" s="46"/>
      <c r="D591" s="46"/>
      <c r="E591" s="46"/>
      <c r="F591" s="46"/>
      <c r="G591" s="46"/>
      <c r="H591" s="46"/>
    </row>
    <row r="592" spans="1:8" s="47" customFormat="1" ht="12.75">
      <c r="A592" s="97"/>
      <c r="B592" s="46"/>
      <c r="C592" s="46"/>
      <c r="D592" s="46"/>
      <c r="E592" s="46"/>
      <c r="F592" s="46"/>
      <c r="G592" s="46"/>
      <c r="H592" s="46"/>
    </row>
    <row r="593" spans="1:8" s="47" customFormat="1" ht="12.75">
      <c r="A593" s="97"/>
      <c r="B593" s="46"/>
      <c r="C593" s="46"/>
      <c r="D593" s="46"/>
      <c r="E593" s="46"/>
      <c r="F593" s="46"/>
      <c r="G593" s="46"/>
      <c r="H593" s="46"/>
    </row>
    <row r="594" spans="1:8" s="47" customFormat="1" ht="12.75">
      <c r="A594" s="97"/>
      <c r="B594" s="46"/>
      <c r="C594" s="46"/>
      <c r="D594" s="46"/>
      <c r="E594" s="46"/>
      <c r="F594" s="46"/>
      <c r="G594" s="46"/>
      <c r="H594" s="46"/>
    </row>
    <row r="595" spans="1:8" s="47" customFormat="1" ht="12.75">
      <c r="A595" s="97"/>
      <c r="B595" s="46"/>
      <c r="C595" s="46"/>
      <c r="D595" s="46"/>
      <c r="E595" s="46"/>
      <c r="F595" s="46"/>
      <c r="G595" s="46"/>
      <c r="H595" s="46"/>
    </row>
    <row r="596" spans="1:8" s="47" customFormat="1" ht="12.75">
      <c r="A596" s="97"/>
      <c r="B596" s="46"/>
      <c r="C596" s="46"/>
      <c r="D596" s="46"/>
      <c r="E596" s="46"/>
      <c r="F596" s="46"/>
      <c r="G596" s="46"/>
      <c r="H596" s="46"/>
    </row>
    <row r="597" spans="1:8" s="47" customFormat="1" ht="12.75">
      <c r="A597" s="97"/>
      <c r="B597" s="46"/>
      <c r="C597" s="46"/>
      <c r="D597" s="46"/>
      <c r="E597" s="46"/>
      <c r="F597" s="46"/>
      <c r="G597" s="46"/>
      <c r="H597" s="46"/>
    </row>
    <row r="598" spans="1:8" s="47" customFormat="1" ht="12.75">
      <c r="A598" s="97"/>
      <c r="B598" s="46"/>
      <c r="C598" s="46"/>
      <c r="D598" s="46"/>
      <c r="E598" s="46"/>
      <c r="F598" s="46"/>
      <c r="G598" s="46"/>
      <c r="H598" s="46"/>
    </row>
    <row r="599" spans="1:8" s="47" customFormat="1" ht="12.75">
      <c r="A599" s="97"/>
      <c r="B599" s="46"/>
      <c r="C599" s="46"/>
      <c r="D599" s="46"/>
      <c r="E599" s="46"/>
      <c r="F599" s="46"/>
      <c r="G599" s="46"/>
      <c r="H599" s="46"/>
    </row>
    <row r="600" spans="1:8" s="47" customFormat="1" ht="12.75">
      <c r="A600" s="97"/>
      <c r="B600" s="46"/>
      <c r="C600" s="46"/>
      <c r="D600" s="46"/>
      <c r="E600" s="46"/>
      <c r="F600" s="46"/>
      <c r="G600" s="46"/>
      <c r="H600" s="46"/>
    </row>
    <row r="601" spans="1:8" s="47" customFormat="1" ht="12.75">
      <c r="A601" s="97"/>
      <c r="B601" s="46"/>
      <c r="C601" s="46"/>
      <c r="D601" s="46"/>
      <c r="E601" s="46"/>
      <c r="F601" s="46"/>
      <c r="G601" s="46"/>
      <c r="H601" s="46"/>
    </row>
    <row r="602" spans="1:8" s="47" customFormat="1" ht="12.75">
      <c r="A602" s="97"/>
      <c r="B602" s="46"/>
      <c r="C602" s="46"/>
      <c r="D602" s="46"/>
      <c r="E602" s="46"/>
      <c r="F602" s="46"/>
      <c r="G602" s="46"/>
      <c r="H602" s="46"/>
    </row>
    <row r="603" spans="1:8" s="47" customFormat="1" ht="12.75">
      <c r="A603" s="97"/>
      <c r="B603" s="46"/>
      <c r="C603" s="46"/>
      <c r="D603" s="46"/>
      <c r="E603" s="46"/>
      <c r="F603" s="46"/>
      <c r="G603" s="46"/>
      <c r="H603" s="46"/>
    </row>
    <row r="604" spans="1:8" s="47" customFormat="1" ht="12.75">
      <c r="A604" s="97"/>
      <c r="B604" s="46"/>
      <c r="C604" s="46"/>
      <c r="D604" s="46"/>
      <c r="E604" s="46"/>
      <c r="F604" s="46"/>
      <c r="G604" s="46"/>
      <c r="H604" s="46"/>
    </row>
    <row r="605" spans="1:8" s="47" customFormat="1" ht="12.75">
      <c r="A605" s="97"/>
      <c r="B605" s="46"/>
      <c r="C605" s="46"/>
      <c r="D605" s="46"/>
      <c r="E605" s="46"/>
      <c r="F605" s="46"/>
      <c r="G605" s="46"/>
      <c r="H605" s="46"/>
    </row>
    <row r="606" spans="1:8" s="47" customFormat="1" ht="12.75">
      <c r="A606" s="97"/>
      <c r="B606" s="46"/>
      <c r="C606" s="46"/>
      <c r="D606" s="46"/>
      <c r="E606" s="46"/>
      <c r="F606" s="46"/>
      <c r="G606" s="46"/>
      <c r="H606" s="46"/>
    </row>
    <row r="607" spans="1:8" s="47" customFormat="1" ht="12.75">
      <c r="A607" s="97"/>
      <c r="B607" s="46"/>
      <c r="C607" s="46"/>
      <c r="D607" s="46"/>
      <c r="E607" s="46"/>
      <c r="F607" s="46"/>
      <c r="G607" s="46"/>
      <c r="H607" s="46"/>
    </row>
    <row r="608" spans="1:8" s="47" customFormat="1" ht="12.75">
      <c r="A608" s="97"/>
      <c r="B608" s="46"/>
      <c r="C608" s="46"/>
      <c r="D608" s="46"/>
      <c r="E608" s="46"/>
      <c r="F608" s="46"/>
      <c r="G608" s="46"/>
      <c r="H608" s="46"/>
    </row>
    <row r="609" spans="1:8" s="47" customFormat="1" ht="12.75">
      <c r="A609" s="97"/>
      <c r="B609" s="46"/>
      <c r="C609" s="46"/>
      <c r="D609" s="46"/>
      <c r="E609" s="46"/>
      <c r="F609" s="46"/>
      <c r="G609" s="46"/>
      <c r="H609" s="46"/>
    </row>
    <row r="610" spans="1:8" s="47" customFormat="1" ht="12.75">
      <c r="A610" s="97"/>
      <c r="B610" s="46"/>
      <c r="C610" s="46"/>
      <c r="D610" s="46"/>
      <c r="E610" s="46"/>
      <c r="F610" s="46"/>
      <c r="G610" s="46"/>
      <c r="H610" s="46"/>
    </row>
    <row r="611" spans="1:8" s="47" customFormat="1" ht="12.75">
      <c r="A611" s="97"/>
      <c r="B611" s="46"/>
      <c r="C611" s="46"/>
      <c r="D611" s="46"/>
      <c r="E611" s="46"/>
      <c r="F611" s="46"/>
      <c r="G611" s="46"/>
      <c r="H611" s="46"/>
    </row>
    <row r="612" spans="1:8" s="47" customFormat="1" ht="12.75">
      <c r="A612" s="97"/>
      <c r="B612" s="46"/>
      <c r="C612" s="46"/>
      <c r="D612" s="46"/>
      <c r="E612" s="46"/>
      <c r="F612" s="46"/>
      <c r="G612" s="46"/>
      <c r="H612" s="46"/>
    </row>
    <row r="613" spans="1:8" s="47" customFormat="1" ht="12.75">
      <c r="A613" s="97"/>
      <c r="B613" s="46"/>
      <c r="C613" s="46"/>
      <c r="D613" s="46"/>
      <c r="E613" s="46"/>
      <c r="F613" s="46"/>
      <c r="G613" s="46"/>
      <c r="H613" s="46"/>
    </row>
    <row r="614" spans="1:8" s="47" customFormat="1" ht="12.75">
      <c r="A614" s="97"/>
      <c r="B614" s="46"/>
      <c r="C614" s="46"/>
      <c r="D614" s="46"/>
      <c r="E614" s="46"/>
      <c r="F614" s="46"/>
      <c r="G614" s="46"/>
      <c r="H614" s="46"/>
    </row>
    <row r="615" spans="1:8" s="47" customFormat="1" ht="12.75">
      <c r="A615" s="97"/>
      <c r="B615" s="46"/>
      <c r="C615" s="46"/>
      <c r="D615" s="46"/>
      <c r="E615" s="46"/>
      <c r="F615" s="46"/>
      <c r="G615" s="46"/>
      <c r="H615" s="46"/>
    </row>
    <row r="616" spans="1:8" s="47" customFormat="1" ht="12.75">
      <c r="A616" s="97"/>
      <c r="B616" s="46"/>
      <c r="C616" s="46"/>
      <c r="D616" s="46"/>
      <c r="E616" s="46"/>
      <c r="F616" s="46"/>
      <c r="G616" s="46"/>
      <c r="H616" s="46"/>
    </row>
    <row r="617" spans="1:8" s="47" customFormat="1" ht="12.75">
      <c r="A617" s="97"/>
      <c r="B617" s="46"/>
      <c r="C617" s="46"/>
      <c r="D617" s="46"/>
      <c r="E617" s="46"/>
      <c r="F617" s="46"/>
      <c r="G617" s="46"/>
      <c r="H617" s="46"/>
    </row>
    <row r="618" spans="1:8" s="47" customFormat="1" ht="12.75">
      <c r="A618" s="97"/>
      <c r="B618" s="46"/>
      <c r="C618" s="46"/>
      <c r="D618" s="46"/>
      <c r="E618" s="46"/>
      <c r="F618" s="46"/>
      <c r="G618" s="46"/>
      <c r="H618" s="46"/>
    </row>
    <row r="619" spans="1:8" s="47" customFormat="1" ht="12.75">
      <c r="A619" s="97"/>
      <c r="B619" s="46"/>
      <c r="C619" s="46"/>
      <c r="D619" s="46"/>
      <c r="E619" s="46"/>
      <c r="F619" s="46"/>
      <c r="G619" s="46"/>
      <c r="H619" s="46"/>
    </row>
    <row r="620" spans="1:8" s="47" customFormat="1" ht="12.75">
      <c r="A620" s="97"/>
      <c r="B620" s="46"/>
      <c r="C620" s="46"/>
      <c r="D620" s="46"/>
      <c r="E620" s="46"/>
      <c r="F620" s="46"/>
      <c r="G620" s="46"/>
      <c r="H620" s="46"/>
    </row>
    <row r="621" spans="1:8" s="47" customFormat="1" ht="12.75">
      <c r="A621" s="97"/>
      <c r="B621" s="46"/>
      <c r="C621" s="46"/>
      <c r="D621" s="46"/>
      <c r="E621" s="46"/>
      <c r="F621" s="46"/>
      <c r="G621" s="46"/>
      <c r="H621" s="46"/>
    </row>
    <row r="622" spans="1:8" s="47" customFormat="1" ht="12.75">
      <c r="A622" s="97"/>
      <c r="B622" s="46"/>
      <c r="C622" s="46"/>
      <c r="D622" s="46"/>
      <c r="E622" s="46"/>
      <c r="F622" s="46"/>
      <c r="G622" s="46"/>
      <c r="H622" s="46"/>
    </row>
    <row r="623" spans="1:8" s="47" customFormat="1" ht="12.75">
      <c r="A623" s="97"/>
      <c r="B623" s="46"/>
      <c r="C623" s="46"/>
      <c r="D623" s="46"/>
      <c r="E623" s="46"/>
      <c r="F623" s="46"/>
      <c r="G623" s="46"/>
      <c r="H623" s="46"/>
    </row>
    <row r="624" spans="1:8" s="47" customFormat="1" ht="12.75">
      <c r="A624" s="97"/>
      <c r="B624" s="46"/>
      <c r="C624" s="46"/>
      <c r="D624" s="46"/>
      <c r="E624" s="46"/>
      <c r="F624" s="46"/>
      <c r="G624" s="46"/>
      <c r="H624" s="46"/>
    </row>
    <row r="625" spans="1:8" s="47" customFormat="1" ht="12.75">
      <c r="A625" s="97"/>
      <c r="B625" s="46"/>
      <c r="C625" s="46"/>
      <c r="D625" s="46"/>
      <c r="E625" s="46"/>
      <c r="F625" s="46"/>
      <c r="G625" s="46"/>
      <c r="H625" s="46"/>
    </row>
    <row r="626" spans="1:8" s="47" customFormat="1" ht="12.75">
      <c r="A626" s="97"/>
      <c r="B626" s="46"/>
      <c r="C626" s="46"/>
      <c r="D626" s="46"/>
      <c r="E626" s="46"/>
      <c r="F626" s="46"/>
      <c r="G626" s="46"/>
      <c r="H626" s="46"/>
    </row>
    <row r="627" spans="1:8" s="47" customFormat="1" ht="12.75">
      <c r="A627" s="97"/>
      <c r="B627" s="46"/>
      <c r="C627" s="46"/>
      <c r="D627" s="46"/>
      <c r="E627" s="46"/>
      <c r="F627" s="46"/>
      <c r="G627" s="46"/>
      <c r="H627" s="46"/>
    </row>
    <row r="628" spans="1:8" s="47" customFormat="1" ht="12.75">
      <c r="A628" s="97"/>
      <c r="B628" s="46"/>
      <c r="C628" s="46"/>
      <c r="D628" s="46"/>
      <c r="E628" s="46"/>
      <c r="F628" s="46"/>
      <c r="G628" s="46"/>
      <c r="H628" s="46"/>
    </row>
    <row r="629" spans="1:8" s="47" customFormat="1" ht="12.75">
      <c r="A629" s="97"/>
      <c r="B629" s="46"/>
      <c r="C629" s="46"/>
      <c r="D629" s="46"/>
      <c r="E629" s="46"/>
      <c r="F629" s="46"/>
      <c r="G629" s="46"/>
      <c r="H629" s="46"/>
    </row>
    <row r="630" spans="1:8" s="47" customFormat="1" ht="12.75">
      <c r="A630" s="97"/>
      <c r="B630" s="46"/>
      <c r="C630" s="46"/>
      <c r="D630" s="46"/>
      <c r="E630" s="46"/>
      <c r="F630" s="46"/>
      <c r="G630" s="46"/>
      <c r="H630" s="46"/>
    </row>
    <row r="631" spans="1:8" s="47" customFormat="1" ht="12.75">
      <c r="A631" s="97"/>
      <c r="B631" s="46"/>
      <c r="C631" s="46"/>
      <c r="D631" s="46"/>
      <c r="E631" s="46"/>
      <c r="F631" s="46"/>
      <c r="G631" s="46"/>
      <c r="H631" s="46"/>
    </row>
    <row r="632" spans="1:8" s="47" customFormat="1" ht="12.75">
      <c r="A632" s="97"/>
      <c r="B632" s="46"/>
      <c r="C632" s="46"/>
      <c r="D632" s="46"/>
      <c r="E632" s="46"/>
      <c r="F632" s="46"/>
      <c r="G632" s="46"/>
      <c r="H632" s="46"/>
    </row>
    <row r="633" spans="1:8" s="47" customFormat="1" ht="12.75">
      <c r="A633" s="97"/>
      <c r="B633" s="46"/>
      <c r="C633" s="46"/>
      <c r="D633" s="46"/>
      <c r="E633" s="46"/>
      <c r="F633" s="46"/>
      <c r="G633" s="46"/>
      <c r="H633" s="46"/>
    </row>
    <row r="634" s="47" customFormat="1" ht="12.75">
      <c r="A634" s="98"/>
    </row>
    <row r="635" s="47" customFormat="1" ht="12.75">
      <c r="A635" s="98"/>
    </row>
    <row r="636" s="47" customFormat="1" ht="12.75">
      <c r="A636" s="98"/>
    </row>
    <row r="637" s="47" customFormat="1" ht="12.75">
      <c r="A637" s="98"/>
    </row>
    <row r="638" s="47" customFormat="1" ht="12.75">
      <c r="A638" s="98"/>
    </row>
    <row r="639" s="47" customFormat="1" ht="12.75">
      <c r="A639" s="98"/>
    </row>
    <row r="640" s="47" customFormat="1" ht="12.75">
      <c r="A640" s="98"/>
    </row>
    <row r="641" s="47" customFormat="1" ht="12.75">
      <c r="A641" s="98"/>
    </row>
    <row r="642" s="47" customFormat="1" ht="12.75">
      <c r="A642" s="98"/>
    </row>
    <row r="643" s="47" customFormat="1" ht="12.75">
      <c r="A643" s="98"/>
    </row>
    <row r="644" s="47" customFormat="1" ht="12.75">
      <c r="A644" s="98"/>
    </row>
    <row r="645" s="47" customFormat="1" ht="12.75">
      <c r="A645" s="98"/>
    </row>
    <row r="646" s="47" customFormat="1" ht="12.75">
      <c r="A646" s="98"/>
    </row>
    <row r="647" s="47" customFormat="1" ht="12.75">
      <c r="A647" s="98"/>
    </row>
    <row r="648" s="47" customFormat="1" ht="12.75">
      <c r="A648" s="98"/>
    </row>
    <row r="649" s="47" customFormat="1" ht="12.75">
      <c r="A649" s="98"/>
    </row>
    <row r="650" s="47" customFormat="1" ht="12.75">
      <c r="A650" s="98"/>
    </row>
    <row r="651" s="47" customFormat="1" ht="12.75">
      <c r="A651" s="98"/>
    </row>
    <row r="652" s="47" customFormat="1" ht="12.75">
      <c r="A652" s="98"/>
    </row>
    <row r="653" s="47" customFormat="1" ht="12.75">
      <c r="A653" s="98"/>
    </row>
    <row r="654" s="47" customFormat="1" ht="12.75">
      <c r="A654" s="98"/>
    </row>
    <row r="655" s="47" customFormat="1" ht="12.75">
      <c r="A655" s="98"/>
    </row>
    <row r="656" s="47" customFormat="1" ht="12.75">
      <c r="A656" s="98"/>
    </row>
    <row r="657" s="47" customFormat="1" ht="12.75">
      <c r="A657" s="98"/>
    </row>
    <row r="658" s="47" customFormat="1" ht="12.75">
      <c r="A658" s="98"/>
    </row>
    <row r="659" s="47" customFormat="1" ht="12.75">
      <c r="A659" s="98"/>
    </row>
    <row r="660" s="47" customFormat="1" ht="12.75">
      <c r="A660" s="98"/>
    </row>
    <row r="661" s="47" customFormat="1" ht="12.75">
      <c r="A661" s="98"/>
    </row>
    <row r="662" s="47" customFormat="1" ht="12.75">
      <c r="A662" s="98"/>
    </row>
    <row r="663" s="47" customFormat="1" ht="12.75">
      <c r="A663" s="98"/>
    </row>
    <row r="664" s="47" customFormat="1" ht="12.75">
      <c r="A664" s="98"/>
    </row>
    <row r="665" s="47" customFormat="1" ht="12.75">
      <c r="A665" s="98"/>
    </row>
    <row r="666" s="47" customFormat="1" ht="12.75">
      <c r="A666" s="98"/>
    </row>
    <row r="667" s="47" customFormat="1" ht="12.75">
      <c r="A667" s="98"/>
    </row>
    <row r="668" s="47" customFormat="1" ht="12.75">
      <c r="A668" s="98"/>
    </row>
    <row r="669" s="47" customFormat="1" ht="12.75">
      <c r="A669" s="98"/>
    </row>
    <row r="670" s="47" customFormat="1" ht="12.75">
      <c r="A670" s="98"/>
    </row>
    <row r="671" s="47" customFormat="1" ht="12.75">
      <c r="A671" s="98"/>
    </row>
    <row r="672" s="47" customFormat="1" ht="12.75">
      <c r="A672" s="98"/>
    </row>
    <row r="673" s="47" customFormat="1" ht="12.75">
      <c r="A673" s="98"/>
    </row>
    <row r="674" s="47" customFormat="1" ht="12.75">
      <c r="A674" s="98"/>
    </row>
    <row r="675" s="47" customFormat="1" ht="12.75">
      <c r="A675" s="98"/>
    </row>
    <row r="676" s="47" customFormat="1" ht="12.75">
      <c r="A676" s="98"/>
    </row>
    <row r="677" s="47" customFormat="1" ht="12.75">
      <c r="A677" s="98"/>
    </row>
    <row r="678" s="47" customFormat="1" ht="12.75">
      <c r="A678" s="98"/>
    </row>
    <row r="679" s="47" customFormat="1" ht="12.75">
      <c r="A679" s="98"/>
    </row>
    <row r="680" s="47" customFormat="1" ht="12.75">
      <c r="A680" s="98"/>
    </row>
    <row r="681" s="47" customFormat="1" ht="12.75">
      <c r="A681" s="98"/>
    </row>
    <row r="682" s="47" customFormat="1" ht="12.75">
      <c r="A682" s="98"/>
    </row>
    <row r="683" s="47" customFormat="1" ht="12.75">
      <c r="A683" s="98"/>
    </row>
    <row r="684" s="47" customFormat="1" ht="12.75">
      <c r="A684" s="98"/>
    </row>
    <row r="685" s="47" customFormat="1" ht="12.75">
      <c r="A685" s="98"/>
    </row>
    <row r="686" s="47" customFormat="1" ht="12.75">
      <c r="A686" s="98"/>
    </row>
    <row r="687" s="47" customFormat="1" ht="12.75">
      <c r="A687" s="98"/>
    </row>
    <row r="688" s="47" customFormat="1" ht="12.75">
      <c r="A688" s="98"/>
    </row>
    <row r="689" s="47" customFormat="1" ht="12.75">
      <c r="A689" s="98"/>
    </row>
    <row r="690" s="47" customFormat="1" ht="12.75">
      <c r="A690" s="98"/>
    </row>
    <row r="691" s="47" customFormat="1" ht="12.75">
      <c r="A691" s="98"/>
    </row>
    <row r="692" s="47" customFormat="1" ht="12.75">
      <c r="A692" s="98"/>
    </row>
    <row r="693" s="47" customFormat="1" ht="12.75">
      <c r="A693" s="98"/>
    </row>
    <row r="694" s="47" customFormat="1" ht="12.75">
      <c r="A694" s="98"/>
    </row>
    <row r="695" s="47" customFormat="1" ht="12.75">
      <c r="A695" s="98"/>
    </row>
    <row r="696" s="47" customFormat="1" ht="12.75">
      <c r="A696" s="98"/>
    </row>
    <row r="697" s="47" customFormat="1" ht="12.75">
      <c r="A697" s="98"/>
    </row>
    <row r="698" s="47" customFormat="1" ht="12.75">
      <c r="A698" s="98"/>
    </row>
    <row r="699" s="47" customFormat="1" ht="12.75">
      <c r="A699" s="98"/>
    </row>
    <row r="700" s="47" customFormat="1" ht="12.75">
      <c r="A700" s="98"/>
    </row>
    <row r="701" s="47" customFormat="1" ht="12.75">
      <c r="A701" s="98"/>
    </row>
    <row r="702" s="47" customFormat="1" ht="12.75">
      <c r="A702" s="98"/>
    </row>
    <row r="703" s="47" customFormat="1" ht="12.75">
      <c r="A703" s="98"/>
    </row>
    <row r="704" s="47" customFormat="1" ht="12.75">
      <c r="A704" s="98"/>
    </row>
    <row r="705" s="47" customFormat="1" ht="12.75">
      <c r="A705" s="98"/>
    </row>
    <row r="706" s="47" customFormat="1" ht="12.75">
      <c r="A706" s="98"/>
    </row>
    <row r="707" s="47" customFormat="1" ht="12.75">
      <c r="A707" s="98"/>
    </row>
    <row r="708" s="47" customFormat="1" ht="12.75">
      <c r="A708" s="98"/>
    </row>
    <row r="709" s="47" customFormat="1" ht="12.75">
      <c r="A709" s="98"/>
    </row>
    <row r="710" s="47" customFormat="1" ht="12.75">
      <c r="A710" s="98"/>
    </row>
    <row r="711" s="47" customFormat="1" ht="12.75">
      <c r="A711" s="98"/>
    </row>
    <row r="712" s="47" customFormat="1" ht="12.75">
      <c r="A712" s="98"/>
    </row>
    <row r="713" s="47" customFormat="1" ht="12.75">
      <c r="A713" s="98"/>
    </row>
    <row r="714" s="47" customFormat="1" ht="12.75">
      <c r="A714" s="98"/>
    </row>
    <row r="715" s="47" customFormat="1" ht="12.75">
      <c r="A715" s="98"/>
    </row>
    <row r="716" s="47" customFormat="1" ht="12.75">
      <c r="A716" s="98"/>
    </row>
    <row r="717" s="47" customFormat="1" ht="12.75">
      <c r="A717" s="98"/>
    </row>
    <row r="718" s="47" customFormat="1" ht="12.75">
      <c r="A718" s="98"/>
    </row>
    <row r="719" s="47" customFormat="1" ht="12.75">
      <c r="A719" s="98"/>
    </row>
    <row r="720" s="47" customFormat="1" ht="12.75">
      <c r="A720" s="98"/>
    </row>
    <row r="721" s="47" customFormat="1" ht="12.75">
      <c r="A721" s="98"/>
    </row>
    <row r="722" s="47" customFormat="1" ht="12.75">
      <c r="A722" s="98"/>
    </row>
    <row r="723" s="47" customFormat="1" ht="12.75">
      <c r="A723" s="98"/>
    </row>
    <row r="724" s="47" customFormat="1" ht="12.75">
      <c r="A724" s="98"/>
    </row>
    <row r="725" s="47" customFormat="1" ht="12.75">
      <c r="A725" s="98"/>
    </row>
    <row r="726" s="47" customFormat="1" ht="12.75">
      <c r="A726" s="98"/>
    </row>
    <row r="727" s="47" customFormat="1" ht="12.75">
      <c r="A727" s="98"/>
    </row>
    <row r="728" s="47" customFormat="1" ht="12.75">
      <c r="A728" s="98"/>
    </row>
    <row r="729" s="47" customFormat="1" ht="12.75">
      <c r="A729" s="98"/>
    </row>
    <row r="730" s="47" customFormat="1" ht="12.75">
      <c r="A730" s="98"/>
    </row>
    <row r="731" s="47" customFormat="1" ht="12.75">
      <c r="A731" s="98"/>
    </row>
    <row r="732" s="47" customFormat="1" ht="12.75">
      <c r="A732" s="98"/>
    </row>
    <row r="733" s="47" customFormat="1" ht="12.75">
      <c r="A733" s="98"/>
    </row>
    <row r="734" s="47" customFormat="1" ht="12.75">
      <c r="A734" s="98"/>
    </row>
    <row r="735" s="47" customFormat="1" ht="12.75">
      <c r="A735" s="98"/>
    </row>
    <row r="736" s="47" customFormat="1" ht="12.75">
      <c r="A736" s="98"/>
    </row>
    <row r="737" s="47" customFormat="1" ht="12.75">
      <c r="A737" s="98"/>
    </row>
    <row r="738" s="47" customFormat="1" ht="12.75">
      <c r="A738" s="98"/>
    </row>
    <row r="739" s="47" customFormat="1" ht="12.75">
      <c r="A739" s="98"/>
    </row>
    <row r="740" s="47" customFormat="1" ht="12.75">
      <c r="A740" s="98"/>
    </row>
    <row r="741" s="47" customFormat="1" ht="12.75">
      <c r="A741" s="98"/>
    </row>
    <row r="742" s="47" customFormat="1" ht="12.75">
      <c r="A742" s="98"/>
    </row>
    <row r="743" s="47" customFormat="1" ht="12.75">
      <c r="A743" s="98"/>
    </row>
    <row r="744" s="47" customFormat="1" ht="12.75">
      <c r="A744" s="98"/>
    </row>
    <row r="745" s="47" customFormat="1" ht="12.75">
      <c r="A745" s="98"/>
    </row>
    <row r="746" s="47" customFormat="1" ht="12.75">
      <c r="A746" s="98"/>
    </row>
    <row r="747" s="47" customFormat="1" ht="12.75">
      <c r="A747" s="98"/>
    </row>
    <row r="748" s="47" customFormat="1" ht="12.75">
      <c r="A748" s="98"/>
    </row>
    <row r="749" s="47" customFormat="1" ht="12.75">
      <c r="A749" s="98"/>
    </row>
    <row r="750" s="47" customFormat="1" ht="12.75">
      <c r="A750" s="98"/>
    </row>
    <row r="751" s="47" customFormat="1" ht="12.75">
      <c r="A751" s="98"/>
    </row>
    <row r="752" s="47" customFormat="1" ht="12.75">
      <c r="A752" s="98"/>
    </row>
    <row r="753" s="47" customFormat="1" ht="12.75">
      <c r="A753" s="98"/>
    </row>
    <row r="754" s="47" customFormat="1" ht="12.75">
      <c r="A754" s="98"/>
    </row>
    <row r="755" s="47" customFormat="1" ht="12.75">
      <c r="A755" s="98"/>
    </row>
    <row r="756" s="47" customFormat="1" ht="12.75">
      <c r="A756" s="98"/>
    </row>
    <row r="757" s="47" customFormat="1" ht="12.75">
      <c r="A757" s="98"/>
    </row>
    <row r="758" s="47" customFormat="1" ht="12.75">
      <c r="A758" s="98"/>
    </row>
    <row r="759" s="47" customFormat="1" ht="12.75">
      <c r="A759" s="98"/>
    </row>
    <row r="760" s="47" customFormat="1" ht="12.75">
      <c r="A760" s="98"/>
    </row>
  </sheetData>
  <sheetProtection/>
  <mergeCells count="461">
    <mergeCell ref="B286:B287"/>
    <mergeCell ref="D289:E289"/>
    <mergeCell ref="B290:B291"/>
    <mergeCell ref="B292:B293"/>
    <mergeCell ref="B288:B289"/>
    <mergeCell ref="D293:E293"/>
    <mergeCell ref="B360:B361"/>
    <mergeCell ref="D361:E361"/>
    <mergeCell ref="D327:E327"/>
    <mergeCell ref="B350:B351"/>
    <mergeCell ref="D331:E331"/>
    <mergeCell ref="D345:E345"/>
    <mergeCell ref="B338:B339"/>
    <mergeCell ref="B330:B331"/>
    <mergeCell ref="B336:B337"/>
    <mergeCell ref="B332:B333"/>
    <mergeCell ref="D295:E295"/>
    <mergeCell ref="D285:E285"/>
    <mergeCell ref="D339:E339"/>
    <mergeCell ref="D335:E335"/>
    <mergeCell ref="D333:E333"/>
    <mergeCell ref="B324:B325"/>
    <mergeCell ref="D309:E309"/>
    <mergeCell ref="D307:E307"/>
    <mergeCell ref="B306:B307"/>
    <mergeCell ref="B308:B309"/>
    <mergeCell ref="B270:B271"/>
    <mergeCell ref="B240:B241"/>
    <mergeCell ref="B234:B235"/>
    <mergeCell ref="B314:B315"/>
    <mergeCell ref="D301:E301"/>
    <mergeCell ref="D287:E287"/>
    <mergeCell ref="D315:E315"/>
    <mergeCell ref="B264:B265"/>
    <mergeCell ref="B238:B239"/>
    <mergeCell ref="B244:B245"/>
    <mergeCell ref="B250:B251"/>
    <mergeCell ref="B228:B229"/>
    <mergeCell ref="B252:B253"/>
    <mergeCell ref="D181:E181"/>
    <mergeCell ref="D193:E193"/>
    <mergeCell ref="B218:B219"/>
    <mergeCell ref="B204:B205"/>
    <mergeCell ref="B194:B195"/>
    <mergeCell ref="B210:B211"/>
    <mergeCell ref="B114:B115"/>
    <mergeCell ref="D291:E291"/>
    <mergeCell ref="D239:E239"/>
    <mergeCell ref="B328:B329"/>
    <mergeCell ref="D253:E253"/>
    <mergeCell ref="B182:I183"/>
    <mergeCell ref="D281:E281"/>
    <mergeCell ref="D273:E273"/>
    <mergeCell ref="B278:B279"/>
    <mergeCell ref="B242:B243"/>
    <mergeCell ref="D277:E277"/>
    <mergeCell ref="D123:E123"/>
    <mergeCell ref="D117:E117"/>
    <mergeCell ref="B108:B109"/>
    <mergeCell ref="B118:B119"/>
    <mergeCell ref="B110:B111"/>
    <mergeCell ref="B116:B117"/>
    <mergeCell ref="D119:E119"/>
    <mergeCell ref="B226:B227"/>
    <mergeCell ref="B276:B277"/>
    <mergeCell ref="B72:B73"/>
    <mergeCell ref="D115:E115"/>
    <mergeCell ref="B100:B101"/>
    <mergeCell ref="D105:E105"/>
    <mergeCell ref="B104:B105"/>
    <mergeCell ref="B112:B113"/>
    <mergeCell ref="D109:E109"/>
    <mergeCell ref="D113:E113"/>
    <mergeCell ref="D101:E101"/>
    <mergeCell ref="D107:E107"/>
    <mergeCell ref="D125:E125"/>
    <mergeCell ref="D139:E139"/>
    <mergeCell ref="B42:B43"/>
    <mergeCell ref="B40:B41"/>
    <mergeCell ref="B36:B37"/>
    <mergeCell ref="B50:B51"/>
    <mergeCell ref="B80:B81"/>
    <mergeCell ref="D75:E75"/>
    <mergeCell ref="D79:E79"/>
    <mergeCell ref="D121:E121"/>
    <mergeCell ref="D81:E81"/>
    <mergeCell ref="B126:B127"/>
    <mergeCell ref="D127:E127"/>
    <mergeCell ref="D145:E145"/>
    <mergeCell ref="D129:E129"/>
    <mergeCell ref="B140:B141"/>
    <mergeCell ref="B124:B125"/>
    <mergeCell ref="B130:B131"/>
    <mergeCell ref="B144:B145"/>
    <mergeCell ref="D111:E111"/>
    <mergeCell ref="B10:B11"/>
    <mergeCell ref="B20:B21"/>
    <mergeCell ref="B22:B23"/>
    <mergeCell ref="B34:B35"/>
    <mergeCell ref="B18:B19"/>
    <mergeCell ref="D137:E137"/>
    <mergeCell ref="B134:B135"/>
    <mergeCell ref="D133:E133"/>
    <mergeCell ref="D135:E135"/>
    <mergeCell ref="B136:B137"/>
    <mergeCell ref="D61:E61"/>
    <mergeCell ref="B248:B249"/>
    <mergeCell ref="B128:B129"/>
    <mergeCell ref="D143:E143"/>
    <mergeCell ref="B373:B374"/>
    <mergeCell ref="B371:B372"/>
    <mergeCell ref="B364:B365"/>
    <mergeCell ref="B174:B175"/>
    <mergeCell ref="B156:B157"/>
    <mergeCell ref="D153:E153"/>
    <mergeCell ref="G379:G380"/>
    <mergeCell ref="B379:B380"/>
    <mergeCell ref="G375:G376"/>
    <mergeCell ref="B375:B376"/>
    <mergeCell ref="G377:G378"/>
    <mergeCell ref="B377:B378"/>
    <mergeCell ref="B503:B504"/>
    <mergeCell ref="B511:B512"/>
    <mergeCell ref="B501:B502"/>
    <mergeCell ref="A466:F466"/>
    <mergeCell ref="B470:B471"/>
    <mergeCell ref="B480:B481"/>
    <mergeCell ref="A472:F472"/>
    <mergeCell ref="B478:B479"/>
    <mergeCell ref="A477:F477"/>
    <mergeCell ref="B495:B496"/>
    <mergeCell ref="B515:B516"/>
    <mergeCell ref="B402:B403"/>
    <mergeCell ref="B513:B514"/>
    <mergeCell ref="B509:B510"/>
    <mergeCell ref="B499:B500"/>
    <mergeCell ref="B493:B494"/>
    <mergeCell ref="B505:B506"/>
    <mergeCell ref="B459:B460"/>
    <mergeCell ref="B487:B488"/>
    <mergeCell ref="A475:F475"/>
    <mergeCell ref="A538:F539"/>
    <mergeCell ref="A532:F532"/>
    <mergeCell ref="A534:B534"/>
    <mergeCell ref="A533:B533"/>
    <mergeCell ref="E535:F536"/>
    <mergeCell ref="E533:F534"/>
    <mergeCell ref="B526:B527"/>
    <mergeCell ref="B528:F529"/>
    <mergeCell ref="C533:D534"/>
    <mergeCell ref="A536:B536"/>
    <mergeCell ref="C535:D536"/>
    <mergeCell ref="E530:F531"/>
    <mergeCell ref="A531:B531"/>
    <mergeCell ref="C530:D531"/>
    <mergeCell ref="A530:B530"/>
    <mergeCell ref="B517:B518"/>
    <mergeCell ref="B524:B525"/>
    <mergeCell ref="B522:B523"/>
    <mergeCell ref="B482:B483"/>
    <mergeCell ref="A519:F519"/>
    <mergeCell ref="B520:B521"/>
    <mergeCell ref="B507:B508"/>
    <mergeCell ref="A486:F486"/>
    <mergeCell ref="B484:B485"/>
    <mergeCell ref="B497:B498"/>
    <mergeCell ref="B489:B490"/>
    <mergeCell ref="B491:B492"/>
    <mergeCell ref="B457:B458"/>
    <mergeCell ref="A463:F463"/>
    <mergeCell ref="B461:B462"/>
    <mergeCell ref="B464:F465"/>
    <mergeCell ref="B468:B469"/>
    <mergeCell ref="A467:F467"/>
    <mergeCell ref="A476:F476"/>
    <mergeCell ref="B473:B474"/>
    <mergeCell ref="B443:B444"/>
    <mergeCell ref="A447:F447"/>
    <mergeCell ref="B441:B442"/>
    <mergeCell ref="B424:F425"/>
    <mergeCell ref="A431:F431"/>
    <mergeCell ref="A451:F451"/>
    <mergeCell ref="A450:F450"/>
    <mergeCell ref="B448:B449"/>
    <mergeCell ref="B426:B427"/>
    <mergeCell ref="B455:B456"/>
    <mergeCell ref="B439:B440"/>
    <mergeCell ref="B437:B438"/>
    <mergeCell ref="A430:F430"/>
    <mergeCell ref="B432:B433"/>
    <mergeCell ref="B453:B454"/>
    <mergeCell ref="B445:B446"/>
    <mergeCell ref="A436:F436"/>
    <mergeCell ref="B434:B435"/>
    <mergeCell ref="A452:F452"/>
    <mergeCell ref="B381:B382"/>
    <mergeCell ref="B410:B411"/>
    <mergeCell ref="A395:F395"/>
    <mergeCell ref="B391:B392"/>
    <mergeCell ref="B404:B405"/>
    <mergeCell ref="B385:B386"/>
    <mergeCell ref="B408:B409"/>
    <mergeCell ref="B383:B384"/>
    <mergeCell ref="A423:F423"/>
    <mergeCell ref="B428:B429"/>
    <mergeCell ref="B419:B420"/>
    <mergeCell ref="B406:B407"/>
    <mergeCell ref="B396:B397"/>
    <mergeCell ref="B400:B401"/>
    <mergeCell ref="B421:B422"/>
    <mergeCell ref="A412:F412"/>
    <mergeCell ref="B413:B414"/>
    <mergeCell ref="B417:B418"/>
    <mergeCell ref="B415:B416"/>
    <mergeCell ref="B398:B399"/>
    <mergeCell ref="B387:B388"/>
    <mergeCell ref="B389:B390"/>
    <mergeCell ref="B393:F394"/>
    <mergeCell ref="B334:B335"/>
    <mergeCell ref="B368:B369"/>
    <mergeCell ref="B358:B359"/>
    <mergeCell ref="B346:B347"/>
    <mergeCell ref="B348:B349"/>
    <mergeCell ref="B280:B281"/>
    <mergeCell ref="D351:E351"/>
    <mergeCell ref="B246:B247"/>
    <mergeCell ref="D85:E85"/>
    <mergeCell ref="D83:E83"/>
    <mergeCell ref="B310:B311"/>
    <mergeCell ref="B322:B323"/>
    <mergeCell ref="D93:E93"/>
    <mergeCell ref="D89:E89"/>
    <mergeCell ref="D171:E171"/>
    <mergeCell ref="B62:B63"/>
    <mergeCell ref="B66:B67"/>
    <mergeCell ref="D71:E71"/>
    <mergeCell ref="B64:B65"/>
    <mergeCell ref="B76:B77"/>
    <mergeCell ref="B74:B75"/>
    <mergeCell ref="D69:E69"/>
    <mergeCell ref="D67:E67"/>
    <mergeCell ref="B70:B71"/>
    <mergeCell ref="D77:E77"/>
    <mergeCell ref="D73:E73"/>
    <mergeCell ref="B68:B69"/>
    <mergeCell ref="D63:E63"/>
    <mergeCell ref="D65:E65"/>
    <mergeCell ref="D51:E51"/>
    <mergeCell ref="D59:E59"/>
    <mergeCell ref="B60:B61"/>
    <mergeCell ref="B54:B55"/>
    <mergeCell ref="D55:E55"/>
    <mergeCell ref="D53:E53"/>
    <mergeCell ref="B56:B57"/>
    <mergeCell ref="D57:E57"/>
    <mergeCell ref="B58:B59"/>
    <mergeCell ref="D47:E47"/>
    <mergeCell ref="D43:E43"/>
    <mergeCell ref="B46:B47"/>
    <mergeCell ref="D49:E49"/>
    <mergeCell ref="D45:E45"/>
    <mergeCell ref="B48:B49"/>
    <mergeCell ref="D41:E41"/>
    <mergeCell ref="D31:E31"/>
    <mergeCell ref="D37:E37"/>
    <mergeCell ref="D33:E33"/>
    <mergeCell ref="B32:B33"/>
    <mergeCell ref="B52:B53"/>
    <mergeCell ref="B6:B7"/>
    <mergeCell ref="D13:E13"/>
    <mergeCell ref="D25:E25"/>
    <mergeCell ref="D23:E23"/>
    <mergeCell ref="B24:B25"/>
    <mergeCell ref="B44:B45"/>
    <mergeCell ref="D29:E29"/>
    <mergeCell ref="B30:B31"/>
    <mergeCell ref="B28:B29"/>
    <mergeCell ref="B12:B13"/>
    <mergeCell ref="A4:I4"/>
    <mergeCell ref="D35:E35"/>
    <mergeCell ref="D9:E9"/>
    <mergeCell ref="D19:E19"/>
    <mergeCell ref="D15:E15"/>
    <mergeCell ref="D27:E27"/>
    <mergeCell ref="B26:B27"/>
    <mergeCell ref="B14:B15"/>
    <mergeCell ref="B8:B9"/>
    <mergeCell ref="D7:E7"/>
    <mergeCell ref="B86:B87"/>
    <mergeCell ref="D11:E11"/>
    <mergeCell ref="D87:E87"/>
    <mergeCell ref="B38:B39"/>
    <mergeCell ref="D39:E39"/>
    <mergeCell ref="B78:B79"/>
    <mergeCell ref="B84:B85"/>
    <mergeCell ref="D21:E21"/>
    <mergeCell ref="B16:B17"/>
    <mergeCell ref="D17:E17"/>
    <mergeCell ref="D91:E91"/>
    <mergeCell ref="D99:E99"/>
    <mergeCell ref="B102:B103"/>
    <mergeCell ref="B92:B93"/>
    <mergeCell ref="B90:B91"/>
    <mergeCell ref="D103:E103"/>
    <mergeCell ref="B98:B99"/>
    <mergeCell ref="B88:B89"/>
    <mergeCell ref="B82:B83"/>
    <mergeCell ref="B106:B107"/>
    <mergeCell ref="B142:B143"/>
    <mergeCell ref="B208:B209"/>
    <mergeCell ref="B222:B223"/>
    <mergeCell ref="B122:B123"/>
    <mergeCell ref="B132:B133"/>
    <mergeCell ref="B188:B189"/>
    <mergeCell ref="B184:B185"/>
    <mergeCell ref="B138:B139"/>
    <mergeCell ref="B312:B313"/>
    <mergeCell ref="B326:B327"/>
    <mergeCell ref="D297:E297"/>
    <mergeCell ref="B302:B303"/>
    <mergeCell ref="D305:E305"/>
    <mergeCell ref="D303:E303"/>
    <mergeCell ref="B320:B321"/>
    <mergeCell ref="B316:B317"/>
    <mergeCell ref="B294:B295"/>
    <mergeCell ref="D131:E131"/>
    <mergeCell ref="B298:B299"/>
    <mergeCell ref="B262:B263"/>
    <mergeCell ref="B266:B267"/>
    <mergeCell ref="B268:B269"/>
    <mergeCell ref="B206:B207"/>
    <mergeCell ref="B158:B159"/>
    <mergeCell ref="B162:B163"/>
    <mergeCell ref="B154:B155"/>
    <mergeCell ref="D185:E185"/>
    <mergeCell ref="D367:E367"/>
    <mergeCell ref="D353:E353"/>
    <mergeCell ref="A2:I2"/>
    <mergeCell ref="A96:I96"/>
    <mergeCell ref="A148:I148"/>
    <mergeCell ref="D173:E173"/>
    <mergeCell ref="D169:E169"/>
    <mergeCell ref="B164:B165"/>
    <mergeCell ref="B152:B153"/>
    <mergeCell ref="B120:B121"/>
    <mergeCell ref="D369:E369"/>
    <mergeCell ref="A356:I356"/>
    <mergeCell ref="D347:E347"/>
    <mergeCell ref="D341:E341"/>
    <mergeCell ref="D359:E359"/>
    <mergeCell ref="B344:B345"/>
    <mergeCell ref="D349:E349"/>
    <mergeCell ref="B366:B367"/>
    <mergeCell ref="D365:E365"/>
    <mergeCell ref="B340:B341"/>
    <mergeCell ref="D337:E337"/>
    <mergeCell ref="D319:E319"/>
    <mergeCell ref="B318:B319"/>
    <mergeCell ref="B304:B305"/>
    <mergeCell ref="B196:B197"/>
    <mergeCell ref="B202:B203"/>
    <mergeCell ref="D299:E299"/>
    <mergeCell ref="B300:B301"/>
    <mergeCell ref="B296:B297"/>
    <mergeCell ref="B272:B273"/>
    <mergeCell ref="B212:B213"/>
    <mergeCell ref="D205:E205"/>
    <mergeCell ref="D197:E197"/>
    <mergeCell ref="D203:E203"/>
    <mergeCell ref="D155:E155"/>
    <mergeCell ref="D177:E177"/>
    <mergeCell ref="B160:B161"/>
    <mergeCell ref="B166:B167"/>
    <mergeCell ref="D157:E157"/>
    <mergeCell ref="B168:B169"/>
    <mergeCell ref="D163:E163"/>
    <mergeCell ref="D159:E159"/>
    <mergeCell ref="D161:E161"/>
    <mergeCell ref="D167:E167"/>
    <mergeCell ref="D213:E213"/>
    <mergeCell ref="D195:E195"/>
    <mergeCell ref="D211:E211"/>
    <mergeCell ref="D209:E209"/>
    <mergeCell ref="D207:E207"/>
    <mergeCell ref="D179:E179"/>
    <mergeCell ref="D189:E189"/>
    <mergeCell ref="B200:B201"/>
    <mergeCell ref="B186:B187"/>
    <mergeCell ref="B190:B191"/>
    <mergeCell ref="D175:E175"/>
    <mergeCell ref="D165:E165"/>
    <mergeCell ref="B170:B171"/>
    <mergeCell ref="B198:B199"/>
    <mergeCell ref="B192:B193"/>
    <mergeCell ref="B172:B173"/>
    <mergeCell ref="D215:E215"/>
    <mergeCell ref="D221:E221"/>
    <mergeCell ref="D223:E223"/>
    <mergeCell ref="B220:B221"/>
    <mergeCell ref="B176:B177"/>
    <mergeCell ref="B216:B217"/>
    <mergeCell ref="B180:B181"/>
    <mergeCell ref="B178:B179"/>
    <mergeCell ref="D191:E191"/>
    <mergeCell ref="D187:E187"/>
    <mergeCell ref="D243:E243"/>
    <mergeCell ref="D217:E217"/>
    <mergeCell ref="D235:E235"/>
    <mergeCell ref="D231:E231"/>
    <mergeCell ref="D241:E241"/>
    <mergeCell ref="D225:E225"/>
    <mergeCell ref="D229:E229"/>
    <mergeCell ref="D219:E219"/>
    <mergeCell ref="D233:E233"/>
    <mergeCell ref="D269:E269"/>
    <mergeCell ref="D271:E271"/>
    <mergeCell ref="D267:E267"/>
    <mergeCell ref="D261:E261"/>
    <mergeCell ref="D247:E247"/>
    <mergeCell ref="D255:E255"/>
    <mergeCell ref="D259:E259"/>
    <mergeCell ref="B260:B261"/>
    <mergeCell ref="D251:E251"/>
    <mergeCell ref="D227:E227"/>
    <mergeCell ref="D263:E263"/>
    <mergeCell ref="D257:E257"/>
    <mergeCell ref="B256:B257"/>
    <mergeCell ref="D245:E245"/>
    <mergeCell ref="D237:E237"/>
    <mergeCell ref="B230:B231"/>
    <mergeCell ref="D249:E249"/>
    <mergeCell ref="D313:E313"/>
    <mergeCell ref="D311:E311"/>
    <mergeCell ref="D141:E141"/>
    <mergeCell ref="B224:B225"/>
    <mergeCell ref="B214:B215"/>
    <mergeCell ref="D199:E199"/>
    <mergeCell ref="D201:E201"/>
    <mergeCell ref="D151:E151"/>
    <mergeCell ref="D279:E279"/>
    <mergeCell ref="B150:B151"/>
    <mergeCell ref="B284:B285"/>
    <mergeCell ref="D265:E265"/>
    <mergeCell ref="B232:B233"/>
    <mergeCell ref="B274:B275"/>
    <mergeCell ref="D275:E275"/>
    <mergeCell ref="D283:E283"/>
    <mergeCell ref="B282:B283"/>
    <mergeCell ref="B258:B259"/>
    <mergeCell ref="B254:B255"/>
    <mergeCell ref="B236:B237"/>
    <mergeCell ref="B362:B363"/>
    <mergeCell ref="D317:E317"/>
    <mergeCell ref="D321:E321"/>
    <mergeCell ref="B342:B343"/>
    <mergeCell ref="D323:E323"/>
    <mergeCell ref="D363:E363"/>
    <mergeCell ref="D329:E329"/>
    <mergeCell ref="D343:E343"/>
    <mergeCell ref="B352:B353"/>
    <mergeCell ref="D325:E325"/>
  </mergeCells>
  <printOptions horizontalCentered="1"/>
  <pageMargins left="0.5905511811023623" right="0.5905511811023623" top="0.3937007874015748" bottom="0.35433070866141736" header="0.35433070866141736" footer="0.9055118110236221"/>
  <pageSetup firstPageNumber="1" useFirstPageNumber="1" fitToHeight="0" fitToWidth="1" horizontalDpi="600" verticalDpi="600" orientation="portrait" paperSize="9" scale="74" r:id="rId4"/>
  <rowBreaks count="4" manualBreakCount="4">
    <brk id="77" max="8" man="1"/>
    <brk id="146" max="8" man="1"/>
    <brk id="223" max="8" man="1"/>
    <brk id="303" max="8" man="1"/>
  </rowBreaks>
  <ignoredErrors>
    <ignoredError sqref="I37"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TEREZA</dc:creator>
  <cp:keywords/>
  <dc:description/>
  <cp:lastModifiedBy>Lynx</cp:lastModifiedBy>
  <cp:lastPrinted>2008-10-02T08:36:45Z</cp:lastPrinted>
  <dcterms:created xsi:type="dcterms:W3CDTF">1999-03-29T09:51:01Z</dcterms:created>
  <dcterms:modified xsi:type="dcterms:W3CDTF">2008-10-29T14:34:11Z</dcterms:modified>
  <cp:category/>
  <cp:version/>
  <cp:contentType/>
  <cp:contentStatus/>
</cp:coreProperties>
</file>