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suplementy'!$A$1:$Q$131</definedName>
    <definedName name="_xlnm.Print_Area" localSheetId="1">'týdeníky, 14deníky a měsíčníky'!$A$1:$I$381</definedName>
  </definedNames>
  <calcPr fullCalcOnLoad="1"/>
</workbook>
</file>

<file path=xl/comments2.xml><?xml version="1.0" encoding="utf-8"?>
<comments xmlns="http://schemas.openxmlformats.org/spreadsheetml/2006/main">
  <authors>
    <author>Lynx</author>
  </authors>
  <commentList>
    <comment ref="C258" authorId="0">
      <text>
        <r>
          <rPr>
            <b/>
            <sz val="8"/>
            <rFont val="Tahoma"/>
            <family val="0"/>
          </rPr>
          <t>Původně - 20,00
                    29,50</t>
        </r>
      </text>
    </comment>
    <comment ref="F170" authorId="0">
      <text>
        <r>
          <rPr>
            <b/>
            <sz val="8"/>
            <rFont val="Tahoma"/>
            <family val="0"/>
          </rPr>
          <t xml:space="preserve">Původně: 553
</t>
        </r>
        <r>
          <rPr>
            <sz val="8"/>
            <rFont val="Tahoma"/>
            <family val="0"/>
          </rPr>
          <t xml:space="preserve">
</t>
        </r>
      </text>
    </comment>
    <comment ref="G170" authorId="0">
      <text>
        <r>
          <rPr>
            <sz val="8"/>
            <rFont val="Tahoma"/>
            <family val="0"/>
          </rPr>
          <t xml:space="preserve">Původně: 270
</t>
        </r>
      </text>
    </comment>
    <comment ref="I170" authorId="0">
      <text>
        <r>
          <rPr>
            <b/>
            <sz val="8"/>
            <rFont val="Tahoma"/>
            <family val="0"/>
          </rPr>
          <t>Původně: 5054</t>
        </r>
        <r>
          <rPr>
            <sz val="8"/>
            <rFont val="Tahoma"/>
            <family val="0"/>
          </rPr>
          <t xml:space="preserve">
</t>
        </r>
      </text>
    </comment>
    <comment ref="I171" authorId="0">
      <text>
        <r>
          <rPr>
            <b/>
            <sz val="8"/>
            <rFont val="Tahoma"/>
            <family val="0"/>
          </rPr>
          <t>Původně: 12 230</t>
        </r>
        <r>
          <rPr>
            <sz val="8"/>
            <rFont val="Tahoma"/>
            <family val="0"/>
          </rPr>
          <t xml:space="preserve">
</t>
        </r>
      </text>
    </comment>
    <comment ref="F102" authorId="0">
      <text>
        <r>
          <rPr>
            <b/>
            <sz val="8"/>
            <rFont val="Tahoma"/>
            <family val="0"/>
          </rPr>
          <t>Původně: 23 676</t>
        </r>
        <r>
          <rPr>
            <sz val="8"/>
            <rFont val="Tahoma"/>
            <family val="0"/>
          </rPr>
          <t xml:space="preserve">
</t>
        </r>
      </text>
    </comment>
    <comment ref="G102" authorId="0">
      <text>
        <r>
          <rPr>
            <b/>
            <sz val="8"/>
            <rFont val="Tahoma"/>
            <family val="0"/>
          </rPr>
          <t>Původně: 2 410</t>
        </r>
        <r>
          <rPr>
            <sz val="8"/>
            <rFont val="Tahoma"/>
            <family val="0"/>
          </rPr>
          <t xml:space="preserve">
</t>
        </r>
      </text>
    </comment>
    <comment ref="I102" authorId="0">
      <text>
        <r>
          <rPr>
            <b/>
            <sz val="8"/>
            <rFont val="Tahoma"/>
            <family val="0"/>
          </rPr>
          <t>Původně: 41 272</t>
        </r>
        <r>
          <rPr>
            <sz val="8"/>
            <rFont val="Tahoma"/>
            <family val="0"/>
          </rPr>
          <t xml:space="preserve">
</t>
        </r>
      </text>
    </comment>
    <comment ref="F192" authorId="0">
      <text>
        <r>
          <rPr>
            <b/>
            <sz val="8"/>
            <rFont val="Tahoma"/>
            <family val="0"/>
          </rPr>
          <t>Původně: 2 869</t>
        </r>
        <r>
          <rPr>
            <sz val="8"/>
            <rFont val="Tahoma"/>
            <family val="0"/>
          </rPr>
          <t xml:space="preserve">
</t>
        </r>
      </text>
    </comment>
    <comment ref="G192" authorId="0">
      <text>
        <r>
          <rPr>
            <b/>
            <sz val="8"/>
            <rFont val="Tahoma"/>
            <family val="0"/>
          </rPr>
          <t>Původně: 350</t>
        </r>
        <r>
          <rPr>
            <sz val="8"/>
            <rFont val="Tahoma"/>
            <family val="0"/>
          </rPr>
          <t xml:space="preserve">
</t>
        </r>
      </text>
    </comment>
    <comment ref="I192" authorId="0">
      <text>
        <r>
          <rPr>
            <b/>
            <sz val="8"/>
            <rFont val="Tahoma"/>
            <family val="0"/>
          </rPr>
          <t>Původně: 3043</t>
        </r>
        <r>
          <rPr>
            <sz val="8"/>
            <rFont val="Tahoma"/>
            <family val="0"/>
          </rPr>
          <t xml:space="preserve">
</t>
        </r>
      </text>
    </comment>
    <comment ref="F194" authorId="0">
      <text>
        <r>
          <rPr>
            <b/>
            <sz val="8"/>
            <rFont val="Tahoma"/>
            <family val="0"/>
          </rPr>
          <t>Původně: 7 019</t>
        </r>
        <r>
          <rPr>
            <sz val="8"/>
            <rFont val="Tahoma"/>
            <family val="0"/>
          </rPr>
          <t xml:space="preserve">
</t>
        </r>
      </text>
    </comment>
    <comment ref="G194" authorId="0">
      <text>
        <r>
          <rPr>
            <b/>
            <sz val="8"/>
            <rFont val="Tahoma"/>
            <family val="0"/>
          </rPr>
          <t>Původně: 800</t>
        </r>
        <r>
          <rPr>
            <sz val="8"/>
            <rFont val="Tahoma"/>
            <family val="0"/>
          </rPr>
          <t xml:space="preserve">
</t>
        </r>
      </text>
    </comment>
    <comment ref="I194" authorId="0">
      <text>
        <r>
          <rPr>
            <b/>
            <sz val="8"/>
            <rFont val="Tahoma"/>
            <family val="0"/>
          </rPr>
          <t>Původně: 8 739</t>
        </r>
        <r>
          <rPr>
            <sz val="8"/>
            <rFont val="Tahoma"/>
            <family val="0"/>
          </rPr>
          <t xml:space="preserve">
</t>
        </r>
      </text>
    </comment>
    <comment ref="F196" authorId="0">
      <text>
        <r>
          <rPr>
            <b/>
            <sz val="8"/>
            <rFont val="Tahoma"/>
            <family val="0"/>
          </rPr>
          <t>Původně: 9 888</t>
        </r>
        <r>
          <rPr>
            <sz val="8"/>
            <rFont val="Tahoma"/>
            <family val="0"/>
          </rPr>
          <t xml:space="preserve">
</t>
        </r>
      </text>
    </comment>
    <comment ref="G196" authorId="0">
      <text>
        <r>
          <rPr>
            <b/>
            <sz val="8"/>
            <rFont val="Tahoma"/>
            <family val="0"/>
          </rPr>
          <t>Původně: 1 150</t>
        </r>
        <r>
          <rPr>
            <sz val="8"/>
            <rFont val="Tahoma"/>
            <family val="0"/>
          </rPr>
          <t xml:space="preserve">
</t>
        </r>
      </text>
    </comment>
    <comment ref="I196" authorId="0">
      <text>
        <r>
          <rPr>
            <b/>
            <sz val="8"/>
            <rFont val="Tahoma"/>
            <family val="0"/>
          </rPr>
          <t>Původně: 11 782</t>
        </r>
        <r>
          <rPr>
            <sz val="8"/>
            <rFont val="Tahoma"/>
            <family val="0"/>
          </rPr>
          <t xml:space="preserve">
</t>
        </r>
      </text>
    </comment>
    <comment ref="F262" authorId="0">
      <text>
        <r>
          <rPr>
            <b/>
            <sz val="8"/>
            <rFont val="Tahoma"/>
            <family val="0"/>
          </rPr>
          <t>Původně: 14 871</t>
        </r>
        <r>
          <rPr>
            <sz val="8"/>
            <rFont val="Tahoma"/>
            <family val="0"/>
          </rPr>
          <t xml:space="preserve">
</t>
        </r>
      </text>
    </comment>
    <comment ref="G262" authorId="0">
      <text>
        <r>
          <rPr>
            <b/>
            <sz val="8"/>
            <rFont val="Tahoma"/>
            <family val="2"/>
          </rPr>
          <t>Původně: 1 300</t>
        </r>
        <r>
          <rPr>
            <sz val="8"/>
            <rFont val="Tahoma"/>
            <family val="2"/>
          </rPr>
          <t xml:space="preserve">
</t>
        </r>
      </text>
    </comment>
    <comment ref="I262" authorId="0">
      <text>
        <r>
          <rPr>
            <b/>
            <sz val="8"/>
            <rFont val="Tahoma"/>
            <family val="2"/>
          </rPr>
          <t>Původně: 20 853</t>
        </r>
        <r>
          <rPr>
            <sz val="8"/>
            <rFont val="Tahoma"/>
            <family val="2"/>
          </rPr>
          <t xml:space="preserve">
</t>
        </r>
      </text>
    </comment>
    <comment ref="G190" authorId="0">
      <text>
        <r>
          <rPr>
            <b/>
            <sz val="8"/>
            <rFont val="Tahoma"/>
            <family val="0"/>
          </rPr>
          <t>Původně 0 ks</t>
        </r>
      </text>
    </comment>
    <comment ref="G224" authorId="0">
      <text>
        <r>
          <rPr>
            <b/>
            <sz val="8"/>
            <rFont val="Tahoma"/>
            <family val="0"/>
          </rPr>
          <t>Původně 0 ks</t>
        </r>
      </text>
    </comment>
  </commentList>
</comments>
</file>

<file path=xl/sharedStrings.xml><?xml version="1.0" encoding="utf-8"?>
<sst xmlns="http://schemas.openxmlformats.org/spreadsheetml/2006/main" count="1523" uniqueCount="336">
  <si>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</si>
  <si>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</si>
  <si>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</si>
  <si>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</si>
  <si>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</si>
  <si>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</si>
  <si>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</si>
  <si>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</si>
  <si>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</si>
  <si>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</si>
  <si>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</si>
  <si>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</si>
  <si>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</si>
  <si>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</si>
  <si>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</si>
  <si>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</si>
  <si>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</si>
  <si>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</si>
  <si>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</si>
  <si>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</si>
  <si>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</si>
  <si>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</si>
  <si>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</si>
  <si>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</si>
  <si>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</si>
  <si>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</si>
  <si>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</si>
  <si>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</si>
  <si>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</si>
  <si>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</si>
  <si>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</si>
  <si>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</si>
  <si>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</si>
  <si>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</si>
  <si>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</si>
  <si>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</si>
  <si>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</si>
  <si>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</si>
  <si>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</si>
  <si>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</si>
  <si>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</si>
  <si>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</si>
  <si>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</si>
  <si>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</si>
  <si>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</si>
  <si>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</si>
  <si>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</si>
  <si>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</si>
  <si>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</si>
  <si>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</si>
  <si>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</si>
  <si>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</si>
  <si>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</si>
  <si>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</si>
  <si>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</si>
  <si>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</si>
  <si>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</si>
  <si>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</si>
  <si>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</si>
  <si>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</si>
  <si>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</si>
  <si>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</si>
  <si>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</si>
  <si>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</si>
  <si>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t>Deníky (Dailies)</t>
  </si>
  <si>
    <t>Cena KS:</t>
  </si>
  <si>
    <t>PP</t>
  </si>
  <si>
    <t>OP</t>
  </si>
  <si>
    <t>Poznámka:</t>
  </si>
  <si>
    <t>S</t>
  </si>
  <si>
    <t>xxx</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</si>
  <si>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</si>
  <si>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</si>
  <si>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</si>
  <si>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</si>
  <si>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</si>
  <si>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</si>
  <si>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</si>
  <si>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</si>
  <si>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</si>
  <si>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</si>
  <si>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</si>
  <si>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</si>
  <si>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</si>
  <si>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</si>
  <si>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</si>
  <si>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</si>
  <si>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</si>
  <si>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</si>
  <si>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Respekt</t>
  </si>
  <si>
    <t>R-Presse, spol. s r. o.</t>
  </si>
  <si>
    <t>Rytmus života</t>
  </si>
  <si>
    <t>Story</t>
  </si>
  <si>
    <t>Šťastný Jim</t>
  </si>
  <si>
    <t>TV Plus</t>
  </si>
  <si>
    <t>TV Revue</t>
  </si>
  <si>
    <t>Týden</t>
  </si>
  <si>
    <t>Týdeník Televize</t>
  </si>
  <si>
    <t>ABC</t>
  </si>
  <si>
    <t>Bravo</t>
  </si>
  <si>
    <t>Bravo Girl</t>
  </si>
  <si>
    <t>Kačer Donald</t>
  </si>
  <si>
    <t>Egmont ČR, spol. s r. o.</t>
  </si>
  <si>
    <t>Napsáno životem</t>
  </si>
  <si>
    <t>Počítač pro každého</t>
  </si>
  <si>
    <t>Svět počítačů</t>
  </si>
  <si>
    <t>Žena a život</t>
  </si>
  <si>
    <t>Barbie</t>
  </si>
  <si>
    <t>Level MINI</t>
  </si>
  <si>
    <t>Level - SOUHRNNÝ NÁKLAD</t>
  </si>
  <si>
    <t>Medvídek Pú</t>
  </si>
  <si>
    <t>Popcorn</t>
  </si>
  <si>
    <t>Praktická žena</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</si>
  <si>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</si>
  <si>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</si>
  <si>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</si>
  <si>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</si>
  <si>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</si>
  <si>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</si>
  <si>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</si>
  <si>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</si>
  <si>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</si>
  <si>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</si>
  <si>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</si>
  <si>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</si>
  <si>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</si>
  <si>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</si>
  <si>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</si>
  <si>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</si>
  <si>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</si>
  <si>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</si>
  <si>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</si>
  <si>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</si>
  <si>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</si>
  <si>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</si>
  <si>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</si>
  <si>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</si>
  <si>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</si>
  <si>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Vogel Burda Communications, s. r. o.</t>
  </si>
  <si>
    <t>Axel Springer Praha, a. s.</t>
  </si>
  <si>
    <t>Sanoma Magazines Praha, s .r. o.</t>
  </si>
  <si>
    <t>Reader´s Digest Výběr, s. r. o.</t>
  </si>
  <si>
    <t>Regenerace, s. r. o.</t>
  </si>
  <si>
    <t>Burda Praha, s. r. o.</t>
  </si>
  <si>
    <t>Koktejl Magazín</t>
  </si>
  <si>
    <t>FotoVideo</t>
  </si>
  <si>
    <t>Atemi, s.r.o.</t>
  </si>
  <si>
    <t>DN</t>
  </si>
  <si>
    <t>Claudia</t>
  </si>
  <si>
    <t>Blesk pro ženy</t>
  </si>
  <si>
    <t>Apetit</t>
  </si>
  <si>
    <t>RF Hobby, s.r.o.</t>
  </si>
  <si>
    <t>Yellow</t>
  </si>
  <si>
    <t>yop!</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</si>
  <si>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</si>
  <si>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</si>
  <si>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</si>
  <si>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</si>
  <si>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</si>
  <si>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</si>
  <si>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</si>
  <si>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</si>
  <si>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</si>
  <si>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</si>
  <si>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</si>
  <si>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</si>
  <si>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</si>
  <si>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</si>
  <si>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</si>
  <si>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Dům a zahrada</t>
  </si>
  <si>
    <t>DVDMAG</t>
  </si>
  <si>
    <t>Křížovkářský TV magazín</t>
  </si>
  <si>
    <t>Living</t>
  </si>
  <si>
    <t>Magazín Bydlení</t>
  </si>
  <si>
    <t>Náš útulný byt</t>
  </si>
  <si>
    <t>Playboy</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</si>
  <si>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</si>
  <si>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</si>
  <si>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</si>
  <si>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</si>
  <si>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</si>
  <si>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</si>
  <si>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</si>
  <si>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</si>
  <si>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</si>
  <si>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</si>
  <si>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</si>
  <si>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 Sk</t>
  </si>
  <si>
    <t>Vyd. Bohemia Auto Tuning, s.r.o.</t>
  </si>
  <si>
    <t>Auto 7</t>
  </si>
  <si>
    <t>Motor-Presse Bohemia, s.r.o.</t>
  </si>
  <si>
    <t>Chip</t>
  </si>
  <si>
    <t>Level</t>
  </si>
  <si>
    <t>Stavební listy</t>
  </si>
  <si>
    <t>ABF, a.s.</t>
  </si>
  <si>
    <t>Stereo &amp; Video - SOUHRNNÝ NÁKLAD</t>
  </si>
  <si>
    <t>Udělej si sám</t>
  </si>
  <si>
    <t>Springer Media CZ, s. r. o.</t>
  </si>
  <si>
    <t>Supermoto</t>
  </si>
  <si>
    <t>Můj dům</t>
  </si>
  <si>
    <t>Moderní byt</t>
  </si>
  <si>
    <t>Osobní finance</t>
  </si>
  <si>
    <t>Jak na počítač</t>
  </si>
  <si>
    <t>Fajn život</t>
  </si>
  <si>
    <t>Jezdectví</t>
  </si>
  <si>
    <t>Pražská vydavatelská společnost, s.r.o.</t>
  </si>
  <si>
    <t>Meduňka</t>
  </si>
  <si>
    <t>Paní domu</t>
  </si>
  <si>
    <t>Praktik</t>
  </si>
  <si>
    <t>Zboží&amp;Prodej</t>
  </si>
  <si>
    <t>ATOZ Marketing Services, spol. s r. o.</t>
  </si>
  <si>
    <t>B2B</t>
  </si>
  <si>
    <t>Tuning Magazine</t>
  </si>
  <si>
    <t>Robert Bezouška</t>
  </si>
  <si>
    <t>TV Duel &amp; film</t>
  </si>
  <si>
    <t>Svět mobilů</t>
  </si>
  <si>
    <t>Epocha</t>
  </si>
  <si>
    <t>Home</t>
  </si>
  <si>
    <t>Jaga Media, s.r.o.</t>
  </si>
  <si>
    <t>Lobby</t>
  </si>
  <si>
    <t>Lobby Česká republika s.r.o.</t>
  </si>
  <si>
    <t>100+1 a.s.</t>
  </si>
  <si>
    <t>TV Duel &amp; film s DVD</t>
  </si>
  <si>
    <t>TV Duel &amp; film - společný prodej</t>
  </si>
  <si>
    <t>TV Duel &amp; film - SOUHRNNÝ NÁKLAD</t>
  </si>
  <si>
    <t>BIZ</t>
  </si>
  <si>
    <t>Doupě - SOUHRNNÝ NÁKLAD</t>
  </si>
  <si>
    <t xml:space="preserve"> ---</t>
  </si>
  <si>
    <t>Computer Press, a. s.</t>
  </si>
  <si>
    <t>Flóra na zahradě</t>
  </si>
  <si>
    <t>Časopisy 2005, s. r. o.</t>
  </si>
  <si>
    <t>Žena a kuchyně</t>
  </si>
  <si>
    <t>Nedělní Sport</t>
  </si>
  <si>
    <t>TV Star</t>
  </si>
  <si>
    <t>Astrosat, s.r.o.</t>
  </si>
  <si>
    <t>JOY</t>
  </si>
  <si>
    <t>EV</t>
  </si>
  <si>
    <t>EV             ………………..</t>
  </si>
  <si>
    <t>21. Století</t>
  </si>
  <si>
    <t>Vítejte doma</t>
  </si>
  <si>
    <t xml:space="preserve">/Průměrný/ náklad elektronické verze tištěného vydání hlavního titulu </t>
  </si>
  <si>
    <t>/Average/ run of digital edition</t>
  </si>
  <si>
    <t>Překvapení s DVD</t>
  </si>
  <si>
    <t>Překvapení - společný prodej</t>
  </si>
  <si>
    <t>Překvapení - SOUHRNNÝ NÁKLAD</t>
  </si>
  <si>
    <t>Home Cinema s DVD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</si>
  <si>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</si>
  <si>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</si>
  <si>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</si>
  <si>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</si>
  <si>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</si>
  <si>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</si>
  <si>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</si>
  <si>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</si>
  <si>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ASB Architektura-Stavebnictví-Bydlení</t>
  </si>
  <si>
    <t>Home Cinema - SOUHRNNÝ NÁKLAD</t>
  </si>
  <si>
    <t>Tom a Jerry</t>
  </si>
  <si>
    <t>Board magazine</t>
  </si>
  <si>
    <t>Radek Hruška</t>
  </si>
  <si>
    <t>TV pohoda</t>
  </si>
  <si>
    <t>JIK-05, s.r.o.</t>
  </si>
  <si>
    <t>Fashion club</t>
  </si>
  <si>
    <t>Z toho do zahraničí ……….</t>
  </si>
  <si>
    <t>/Průměrný/ náklad výtisků prodaných do zahraničí</t>
  </si>
  <si>
    <t>/Average/ paid circulations sold abroad</t>
  </si>
  <si>
    <t>Vlasta s DVD</t>
  </si>
  <si>
    <t>Vlasta - SOUHRNNÝ NÁKLAD</t>
  </si>
  <si>
    <t>GEO</t>
  </si>
  <si>
    <t>Tina Vaříme, pečeme</t>
  </si>
  <si>
    <t>DIGIfoto</t>
  </si>
  <si>
    <t>TV MAX</t>
  </si>
  <si>
    <t>Svět kuchyní</t>
  </si>
  <si>
    <t>Pineland a.s.</t>
  </si>
  <si>
    <t>Living Koupelna</t>
  </si>
  <si>
    <t xml:space="preserve">Doupě s DVD </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</si>
  <si>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</si>
  <si>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</si>
  <si>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</si>
  <si>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</si>
  <si>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</si>
  <si>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</si>
  <si>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</si>
  <si>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</si>
  <si>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</si>
  <si>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</si>
  <si>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</si>
  <si>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</si>
  <si>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</si>
  <si>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Melinor, s. r. o.</t>
  </si>
  <si>
    <t>Automobil revue s DVD</t>
  </si>
  <si>
    <t>Automobil revue - SOUHRNNÝ NÁKLAD</t>
  </si>
  <si>
    <t>Sedm</t>
  </si>
  <si>
    <t>BUSINESS WORLD</t>
  </si>
  <si>
    <t xml:space="preserve">IDG Czech, a . s. </t>
  </si>
  <si>
    <t>PC WORLD</t>
  </si>
  <si>
    <r>
      <t xml:space="preserve">Deník / TV Magazín                                        </t>
    </r>
    <r>
      <rPr>
        <i/>
        <sz val="8"/>
        <color indexed="8"/>
        <rFont val="Arial CE"/>
        <family val="2"/>
      </rPr>
      <t>Vltava-Labe-Press, a. s.</t>
    </r>
  </si>
  <si>
    <r>
      <t xml:space="preserve">Šíp / ŠÍP EXTRA TV Magazín                                  </t>
    </r>
    <r>
      <rPr>
        <sz val="8"/>
        <color indexed="8"/>
        <rFont val="Arial CE"/>
        <family val="2"/>
      </rPr>
      <t xml:space="preserve">            </t>
    </r>
    <r>
      <rPr>
        <i/>
        <sz val="8"/>
        <color indexed="8"/>
        <rFont val="Arial CE"/>
        <family val="2"/>
      </rPr>
      <t xml:space="preserve">Vltava-Labe-Press, a. s. </t>
    </r>
  </si>
  <si>
    <t>Naše krásná zahrada</t>
  </si>
  <si>
    <t>Computer s CD/DVD</t>
  </si>
  <si>
    <t>Trucker s DVD</t>
  </si>
  <si>
    <t>Trucker - SOUHRNNÝ NÁKLAD</t>
  </si>
  <si>
    <t>Rodinný dům s DVD</t>
  </si>
  <si>
    <t>Rodinný dům - SOUHRNNÝ NÁKLAD</t>
  </si>
  <si>
    <t>Automobil revue bez DVD</t>
  </si>
  <si>
    <t>Doupě bez DVD</t>
  </si>
  <si>
    <t>Home Cinema bez DVD</t>
  </si>
  <si>
    <t>Rodinný dům bez DVD</t>
  </si>
  <si>
    <t>Stereo &amp; Video bez DVD</t>
  </si>
  <si>
    <t>Trucker bez DVD</t>
  </si>
  <si>
    <t xml:space="preserve">100+1 </t>
  </si>
  <si>
    <t>Vlasta bez DVD</t>
  </si>
  <si>
    <t>COMPUTERWORLD</t>
  </si>
  <si>
    <t>Autosport &amp; Tuning s CD</t>
  </si>
  <si>
    <t>Living Kuchyně</t>
  </si>
  <si>
    <t xml:space="preserve">National Geographic Česko </t>
  </si>
  <si>
    <t>Stavebnictví 2007</t>
  </si>
  <si>
    <t>EXPO DATA spol. s. r. o.</t>
  </si>
  <si>
    <t>WITCH styl</t>
  </si>
  <si>
    <t>SRPEN 2007 (AUGUST 2007)</t>
  </si>
  <si>
    <t>Štěstí a nesnáze</t>
  </si>
  <si>
    <t>Blesk Zdraví</t>
  </si>
  <si>
    <t>Truck&amp;Business</t>
  </si>
  <si>
    <t>Club 91, s. r. o.</t>
  </si>
  <si>
    <t>Svět</t>
  </si>
  <si>
    <t>MAFRA MEDIA, s. r. o.</t>
  </si>
  <si>
    <t xml:space="preserve">Reflex </t>
  </si>
  <si>
    <t xml:space="preserve">Puls </t>
  </si>
  <si>
    <t xml:space="preserve">S tebou mě baví život </t>
  </si>
  <si>
    <t xml:space="preserve">Týdeník Květy </t>
  </si>
  <si>
    <t>Vychází jako dvojčíslo.</t>
  </si>
  <si>
    <t>FLEET firemní automobily</t>
  </si>
  <si>
    <r>
      <t xml:space="preserve">Aha! / Aha! TV / Láska, sex a peníze / Vařečka                  </t>
    </r>
    <r>
      <rPr>
        <sz val="8"/>
        <color indexed="8"/>
        <rFont val="Arial CE"/>
        <family val="2"/>
      </rPr>
      <t xml:space="preserve">            </t>
    </r>
    <r>
      <rPr>
        <i/>
        <sz val="8"/>
        <color indexed="8"/>
        <rFont val="Arial CE"/>
        <family val="2"/>
      </rPr>
      <t xml:space="preserve">Ebika, s.r.o. </t>
    </r>
  </si>
  <si>
    <r>
      <t>Kontakty (contacts):</t>
    </r>
    <r>
      <rPr>
        <b/>
        <sz val="6.5"/>
        <rFont val="Arial CE"/>
        <family val="2"/>
      </rPr>
      <t xml:space="preserve"> </t>
    </r>
    <r>
      <rPr>
        <sz val="6.5"/>
        <rFont val="Arial CE"/>
        <family val="2"/>
      </rPr>
      <t>Manažer ABC ČR Ing. K. Mandíková (tel./fax 221 733 526, e-mail: abccr@abccr.cz).</t>
    </r>
  </si>
  <si>
    <t xml:space="preserve">Auto motor a sport </t>
  </si>
  <si>
    <t xml:space="preserve">Motocykl </t>
  </si>
  <si>
    <t>Báječné recepty</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</si>
</sst>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8">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sz val="8"/>
      <name val="Tahoma"/>
      <family val="0"/>
    </font>
    <font>
      <sz val="8"/>
      <name val="Tahoma"/>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color indexed="8"/>
      <name val="Arial CE"/>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CE"/>
      <family val="2"/>
    </font>
    <font>
      <sz val="8"/>
      <color theme="1"/>
      <name val="Arial CE"/>
      <family val="2"/>
    </font>
    <font>
      <b/>
      <sz val="9"/>
      <color theme="1"/>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thin"/>
      <right style="thin"/>
      <top style="thin"/>
      <bottom style="thin"/>
    </border>
    <border>
      <left style="thin"/>
      <right style="thin"/>
      <top style="medium"/>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right/>
      <top/>
      <bottom style="medium"/>
    </border>
    <border>
      <left style="medium"/>
      <right/>
      <top style="medium"/>
      <bottom style="medium"/>
    </border>
    <border>
      <left style="medium"/>
      <right style="medium"/>
      <top/>
      <bottom/>
    </border>
    <border>
      <left style="medium"/>
      <right style="medium"/>
      <top/>
      <bottom style="medium"/>
    </border>
    <border>
      <left style="medium"/>
      <right/>
      <top/>
      <bottom/>
    </border>
    <border>
      <left style="medium"/>
      <right/>
      <top/>
      <bottom style="medium"/>
    </border>
    <border>
      <left/>
      <right style="medium"/>
      <top/>
      <bottom style="medium"/>
    </border>
    <border>
      <left style="medium"/>
      <right/>
      <top style="medium"/>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82">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2" fontId="8"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16" fillId="0" borderId="26" xfId="0" applyFont="1" applyBorder="1" applyAlignment="1">
      <alignment horizontal="center" vertical="center"/>
    </xf>
    <xf numFmtId="0" fontId="0" fillId="0" borderId="27" xfId="0" applyFont="1" applyBorder="1" applyAlignment="1" applyProtection="1">
      <alignment/>
      <protection/>
    </xf>
    <xf numFmtId="3" fontId="0" fillId="0" borderId="28" xfId="0" applyNumberFormat="1" applyFont="1" applyBorder="1" applyAlignment="1" applyProtection="1">
      <alignment horizontal="right"/>
      <protection locked="0"/>
    </xf>
    <xf numFmtId="0" fontId="0" fillId="0" borderId="29" xfId="0" applyFont="1" applyBorder="1" applyAlignment="1">
      <alignment horizontal="right"/>
    </xf>
    <xf numFmtId="0" fontId="0" fillId="0" borderId="27" xfId="0" applyFont="1" applyBorder="1" applyAlignment="1">
      <alignment horizontal="right"/>
    </xf>
    <xf numFmtId="0" fontId="4" fillId="0" borderId="20" xfId="0" applyFont="1" applyBorder="1" applyAlignment="1">
      <alignment horizontal="center" vertical="center"/>
    </xf>
    <xf numFmtId="0" fontId="3" fillId="0" borderId="30" xfId="0" applyFont="1" applyBorder="1" applyAlignment="1" applyProtection="1">
      <alignment horizontal="right"/>
      <protection/>
    </xf>
    <xf numFmtId="3" fontId="3" fillId="0" borderId="31" xfId="0" applyNumberFormat="1" applyFont="1" applyFill="1" applyBorder="1" applyAlignment="1" applyProtection="1">
      <alignment horizontal="right"/>
      <protection locked="0"/>
    </xf>
    <xf numFmtId="0" fontId="3" fillId="0" borderId="32" xfId="0" applyFont="1" applyBorder="1" applyAlignment="1">
      <alignment horizontal="right"/>
    </xf>
    <xf numFmtId="0" fontId="3" fillId="0" borderId="30" xfId="0" applyFont="1" applyBorder="1" applyAlignment="1">
      <alignment horizontal="right"/>
    </xf>
    <xf numFmtId="0" fontId="4" fillId="0" borderId="30"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 fontId="3" fillId="0" borderId="36"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7" xfId="0" applyFont="1" applyBorder="1" applyAlignment="1" applyProtection="1">
      <alignment/>
      <protection/>
    </xf>
    <xf numFmtId="0" fontId="4" fillId="0" borderId="30" xfId="0" applyFont="1" applyBorder="1" applyAlignment="1" applyProtection="1">
      <alignment horizontal="center"/>
      <protection/>
    </xf>
    <xf numFmtId="49" fontId="14"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3" fillId="0" borderId="0" xfId="0" applyFont="1" applyBorder="1" applyAlignment="1">
      <alignment horizontal="center"/>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164" fontId="19" fillId="0" borderId="12" xfId="0" applyNumberFormat="1" applyFont="1" applyBorder="1" applyAlignment="1">
      <alignment horizontal="left" vertical="center" wrapText="1"/>
    </xf>
    <xf numFmtId="2" fontId="8" fillId="0" borderId="26"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6" fillId="0" borderId="37" xfId="0" applyNumberFormat="1" applyFont="1" applyBorder="1" applyAlignment="1">
      <alignment horizontal="center" vertical="center"/>
    </xf>
    <xf numFmtId="164" fontId="20" fillId="0" borderId="15" xfId="0" applyNumberFormat="1" applyFont="1" applyBorder="1" applyAlignment="1">
      <alignment horizontal="left" vertical="center" wrapText="1"/>
    </xf>
    <xf numFmtId="3" fontId="16" fillId="0" borderId="21" xfId="0" applyNumberFormat="1" applyFont="1" applyBorder="1" applyAlignment="1">
      <alignment horizontal="center" vertical="center"/>
    </xf>
    <xf numFmtId="164" fontId="19" fillId="0" borderId="15" xfId="0" applyNumberFormat="1" applyFont="1" applyBorder="1" applyAlignment="1">
      <alignment horizontal="left" vertical="center" wrapText="1"/>
    </xf>
    <xf numFmtId="164" fontId="20" fillId="0" borderId="13" xfId="0" applyNumberFormat="1" applyFont="1" applyBorder="1" applyAlignment="1">
      <alignment horizontal="left" vertical="center" wrapText="1"/>
    </xf>
    <xf numFmtId="2" fontId="13" fillId="0" borderId="0" xfId="0" applyNumberFormat="1" applyFont="1" applyBorder="1" applyAlignment="1">
      <alignment horizontal="center" vertical="center"/>
    </xf>
    <xf numFmtId="0" fontId="16" fillId="0" borderId="26" xfId="0" applyFont="1" applyBorder="1" applyAlignment="1">
      <alignment horizontal="center" vertical="center" wrapText="1"/>
    </xf>
    <xf numFmtId="0" fontId="16" fillId="0" borderId="37" xfId="0" applyFont="1" applyBorder="1" applyAlignment="1">
      <alignment horizontal="center" vertical="center"/>
    </xf>
    <xf numFmtId="0" fontId="13" fillId="0" borderId="12" xfId="0" applyFont="1" applyBorder="1" applyAlignment="1">
      <alignment horizontal="left" vertical="center"/>
    </xf>
    <xf numFmtId="2" fontId="16" fillId="0" borderId="26" xfId="0" applyNumberFormat="1" applyFont="1" applyBorder="1" applyAlignment="1">
      <alignment horizontal="center" vertical="center" wrapText="1"/>
    </xf>
    <xf numFmtId="2" fontId="8"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164" fontId="16" fillId="0" borderId="15" xfId="0" applyNumberFormat="1" applyFont="1" applyBorder="1" applyAlignment="1">
      <alignment horizontal="left" vertical="center" wrapText="1"/>
    </xf>
    <xf numFmtId="164" fontId="24" fillId="0" borderId="15" xfId="0" applyNumberFormat="1" applyFont="1" applyBorder="1" applyAlignment="1">
      <alignment horizontal="left" vertical="center" wrapText="1"/>
    </xf>
    <xf numFmtId="164" fontId="0" fillId="0" borderId="0" xfId="0" applyNumberFormat="1" applyBorder="1" applyAlignment="1">
      <alignment/>
    </xf>
    <xf numFmtId="164" fontId="24" fillId="0" borderId="0" xfId="0" applyNumberFormat="1" applyFont="1" applyBorder="1" applyAlignment="1">
      <alignment/>
    </xf>
    <xf numFmtId="0" fontId="2" fillId="0" borderId="40" xfId="0" applyFont="1" applyBorder="1" applyAlignment="1">
      <alignment horizontal="center" vertical="center" wrapText="1"/>
    </xf>
    <xf numFmtId="2" fontId="2" fillId="0" borderId="41" xfId="0" applyNumberFormat="1" applyFont="1" applyBorder="1" applyAlignment="1">
      <alignment horizontal="center"/>
    </xf>
    <xf numFmtId="0" fontId="21" fillId="0" borderId="0" xfId="0" applyFont="1" applyAlignment="1">
      <alignment horizontal="left" vertical="center" wrapText="1"/>
    </xf>
    <xf numFmtId="0" fontId="3" fillId="0" borderId="0" xfId="0" applyFont="1" applyAlignment="1">
      <alignment wrapText="1"/>
    </xf>
    <xf numFmtId="0" fontId="0" fillId="0" borderId="42" xfId="0" applyFont="1" applyBorder="1" applyAlignment="1">
      <alignment horizontal="right"/>
    </xf>
    <xf numFmtId="0" fontId="0" fillId="0" borderId="13" xfId="0" applyFont="1" applyBorder="1" applyAlignment="1" applyProtection="1">
      <alignment/>
      <protection/>
    </xf>
    <xf numFmtId="3" fontId="3" fillId="0" borderId="43" xfId="0" applyNumberFormat="1" applyFont="1" applyFill="1" applyBorder="1" applyAlignment="1" applyProtection="1">
      <alignment horizontal="right"/>
      <protection locked="0"/>
    </xf>
    <xf numFmtId="3" fontId="0" fillId="0" borderId="44" xfId="0" applyNumberFormat="1" applyFont="1" applyBorder="1" applyAlignment="1" applyProtection="1">
      <alignment horizontal="right"/>
      <protection locked="0"/>
    </xf>
    <xf numFmtId="3" fontId="0" fillId="0" borderId="45"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6"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13" fillId="0" borderId="13" xfId="0" applyFont="1" applyBorder="1" applyAlignment="1">
      <alignment horizontal="left" vertical="center"/>
    </xf>
    <xf numFmtId="0" fontId="16" fillId="0" borderId="38" xfId="0" applyFont="1" applyBorder="1" applyAlignment="1">
      <alignment horizontal="center" vertical="center"/>
    </xf>
    <xf numFmtId="2" fontId="16" fillId="0" borderId="38" xfId="0" applyNumberFormat="1" applyFont="1" applyBorder="1" applyAlignment="1">
      <alignment horizontal="center" vertical="center"/>
    </xf>
    <xf numFmtId="49" fontId="16" fillId="0" borderId="38" xfId="0" applyNumberFormat="1" applyFont="1" applyBorder="1" applyAlignment="1">
      <alignment horizontal="center" vertical="center"/>
    </xf>
    <xf numFmtId="0" fontId="16" fillId="0" borderId="39" xfId="0" applyFont="1" applyBorder="1" applyAlignment="1">
      <alignment horizontal="center" vertical="center"/>
    </xf>
    <xf numFmtId="0" fontId="2" fillId="0" borderId="19" xfId="0" applyFont="1" applyBorder="1" applyAlignment="1">
      <alignment horizontal="center" vertical="center" wrapText="1"/>
    </xf>
    <xf numFmtId="0" fontId="13" fillId="0" borderId="27" xfId="0" applyFont="1" applyBorder="1" applyAlignment="1">
      <alignment horizontal="left" vertical="center"/>
    </xf>
    <xf numFmtId="0" fontId="16" fillId="0" borderId="47" xfId="0" applyFont="1" applyBorder="1" applyAlignment="1">
      <alignment horizontal="center" vertical="center"/>
    </xf>
    <xf numFmtId="2" fontId="16" fillId="0" borderId="47"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28" xfId="0" applyFont="1" applyBorder="1" applyAlignment="1">
      <alignment horizontal="center" vertical="center"/>
    </xf>
    <xf numFmtId="3" fontId="8" fillId="0" borderId="25"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25"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164" fontId="0" fillId="0" borderId="48" xfId="0" applyNumberFormat="1" applyBorder="1" applyAlignment="1">
      <alignment horizontal="left" vertical="top"/>
    </xf>
    <xf numFmtId="164" fontId="0" fillId="0" borderId="48" xfId="0" applyNumberFormat="1" applyBorder="1" applyAlignment="1">
      <alignment/>
    </xf>
    <xf numFmtId="3" fontId="16" fillId="0" borderId="25" xfId="0" applyNumberFormat="1" applyFont="1" applyBorder="1" applyAlignment="1">
      <alignment horizontal="center" vertical="center"/>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1" fontId="8" fillId="0" borderId="25"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164" fontId="0" fillId="35" borderId="0" xfId="0" applyNumberFormat="1" applyFont="1" applyFill="1" applyAlignment="1">
      <alignment/>
    </xf>
    <xf numFmtId="164" fontId="0" fillId="35" borderId="0" xfId="0" applyNumberFormat="1" applyFill="1" applyBorder="1" applyAlignment="1">
      <alignment/>
    </xf>
    <xf numFmtId="3" fontId="16" fillId="0" borderId="38" xfId="0" applyNumberFormat="1" applyFont="1" applyBorder="1" applyAlignment="1">
      <alignment horizontal="center" vertical="center"/>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164" fontId="19" fillId="36" borderId="15" xfId="0" applyNumberFormat="1" applyFont="1" applyFill="1" applyBorder="1" applyAlignment="1">
      <alignment horizontal="left" vertical="center" wrapText="1"/>
    </xf>
    <xf numFmtId="2" fontId="8" fillId="36" borderId="25" xfId="0" applyNumberFormat="1" applyFont="1" applyFill="1" applyBorder="1" applyAlignment="1">
      <alignment horizontal="center" vertical="center"/>
    </xf>
    <xf numFmtId="3" fontId="16" fillId="36" borderId="21" xfId="0" applyNumberFormat="1" applyFont="1" applyFill="1" applyBorder="1" applyAlignment="1">
      <alignment horizontal="center" vertical="center"/>
    </xf>
    <xf numFmtId="164" fontId="20" fillId="36" borderId="15" xfId="0" applyNumberFormat="1" applyFont="1" applyFill="1" applyBorder="1" applyAlignment="1">
      <alignment horizontal="left" vertical="center" wrapText="1"/>
    </xf>
    <xf numFmtId="3" fontId="8" fillId="0" borderId="25" xfId="0" applyNumberFormat="1" applyFont="1" applyBorder="1" applyAlignment="1">
      <alignment horizontal="center" vertical="center"/>
    </xf>
    <xf numFmtId="3" fontId="65" fillId="0" borderId="22" xfId="0" applyNumberFormat="1" applyFont="1" applyBorder="1" applyAlignment="1" applyProtection="1">
      <alignment horizontal="right"/>
      <protection locked="0"/>
    </xf>
    <xf numFmtId="0" fontId="66" fillId="0" borderId="23" xfId="0" applyFont="1" applyBorder="1" applyAlignment="1">
      <alignment horizontal="center" vertical="center"/>
    </xf>
    <xf numFmtId="3" fontId="16" fillId="36" borderId="25" xfId="0" applyNumberFormat="1" applyFont="1" applyFill="1" applyBorder="1" applyAlignment="1">
      <alignment horizontal="center" vertical="center"/>
    </xf>
    <xf numFmtId="3" fontId="8" fillId="36" borderId="25" xfId="0" applyNumberFormat="1" applyFont="1" applyFill="1" applyBorder="1" applyAlignment="1">
      <alignment horizontal="center" vertical="center"/>
    </xf>
    <xf numFmtId="3" fontId="8" fillId="36" borderId="25" xfId="0" applyNumberFormat="1" applyFont="1" applyFill="1" applyBorder="1" applyAlignment="1">
      <alignment horizontal="center" vertical="center"/>
    </xf>
    <xf numFmtId="164" fontId="24" fillId="36" borderId="15" xfId="0" applyNumberFormat="1" applyFont="1" applyFill="1" applyBorder="1" applyAlignment="1">
      <alignment horizontal="left" vertical="center" wrapText="1"/>
    </xf>
    <xf numFmtId="164" fontId="16" fillId="36" borderId="15" xfId="0" applyNumberFormat="1" applyFont="1" applyFill="1" applyBorder="1" applyAlignment="1">
      <alignment horizontal="left" vertical="center" wrapText="1"/>
    </xf>
    <xf numFmtId="164" fontId="20" fillId="36" borderId="13" xfId="0" applyNumberFormat="1" applyFont="1" applyFill="1" applyBorder="1" applyAlignment="1">
      <alignment horizontal="left" vertical="center" wrapText="1"/>
    </xf>
    <xf numFmtId="164" fontId="16" fillId="36" borderId="15" xfId="0" applyNumberFormat="1" applyFont="1" applyFill="1" applyBorder="1" applyAlignment="1">
      <alignment horizontal="left" vertical="center" wrapText="1"/>
    </xf>
    <xf numFmtId="164" fontId="19" fillId="36" borderId="12" xfId="0" applyNumberFormat="1" applyFont="1" applyFill="1" applyBorder="1" applyAlignment="1">
      <alignment horizontal="left" vertical="center" wrapText="1"/>
    </xf>
    <xf numFmtId="2" fontId="8" fillId="36" borderId="26" xfId="0" applyNumberFormat="1" applyFont="1" applyFill="1" applyBorder="1" applyAlignment="1">
      <alignment horizontal="center" vertical="center"/>
    </xf>
    <xf numFmtId="3" fontId="8" fillId="36" borderId="26" xfId="0" applyNumberFormat="1" applyFont="1" applyFill="1" applyBorder="1" applyAlignment="1">
      <alignment horizontal="center" vertical="center"/>
    </xf>
    <xf numFmtId="3" fontId="16" fillId="36" borderId="37" xfId="0" applyNumberFormat="1" applyFont="1" applyFill="1" applyBorder="1" applyAlignment="1">
      <alignment horizontal="center" vertical="center"/>
    </xf>
    <xf numFmtId="164" fontId="19" fillId="36" borderId="15" xfId="0" applyNumberFormat="1" applyFont="1" applyFill="1" applyBorder="1" applyAlignment="1">
      <alignment horizontal="left" vertical="center" wrapText="1"/>
    </xf>
    <xf numFmtId="1" fontId="8" fillId="36" borderId="25" xfId="0" applyNumberFormat="1" applyFont="1" applyFill="1" applyBorder="1" applyAlignment="1">
      <alignment horizontal="center" vertical="center"/>
    </xf>
    <xf numFmtId="2" fontId="8" fillId="36" borderId="38" xfId="0" applyNumberFormat="1" applyFont="1" applyFill="1" applyBorder="1" applyAlignment="1">
      <alignment horizontal="center" vertical="center"/>
    </xf>
    <xf numFmtId="3" fontId="16" fillId="36" borderId="39" xfId="0" applyNumberFormat="1" applyFont="1" applyFill="1" applyBorder="1" applyAlignment="1">
      <alignment horizontal="center" vertical="center"/>
    </xf>
    <xf numFmtId="3" fontId="8" fillId="36" borderId="38" xfId="0" applyNumberFormat="1" applyFont="1" applyFill="1" applyBorder="1" applyAlignment="1">
      <alignment horizontal="center" vertical="center"/>
    </xf>
    <xf numFmtId="164" fontId="16" fillId="36" borderId="12" xfId="0" applyNumberFormat="1" applyFont="1" applyFill="1" applyBorder="1" applyAlignment="1">
      <alignment horizontal="left" vertical="center" wrapText="1"/>
    </xf>
    <xf numFmtId="164" fontId="67" fillId="36" borderId="12" xfId="0" applyNumberFormat="1" applyFont="1" applyFill="1" applyBorder="1" applyAlignment="1">
      <alignment horizontal="left" vertical="center" wrapText="1"/>
    </xf>
    <xf numFmtId="3" fontId="8" fillId="36" borderId="25" xfId="0" applyNumberFormat="1" applyFont="1" applyFill="1" applyBorder="1" applyAlignment="1">
      <alignment horizontal="center" vertical="center"/>
    </xf>
    <xf numFmtId="3" fontId="16" fillId="36" borderId="25" xfId="0" applyNumberFormat="1" applyFont="1" applyFill="1" applyBorder="1" applyAlignment="1">
      <alignment horizontal="center" vertical="center"/>
    </xf>
    <xf numFmtId="3" fontId="8" fillId="36" borderId="38" xfId="0" applyNumberFormat="1" applyFont="1" applyFill="1" applyBorder="1" applyAlignment="1">
      <alignment horizontal="center" vertical="center"/>
    </xf>
    <xf numFmtId="164" fontId="24" fillId="36" borderId="13" xfId="0" applyNumberFormat="1" applyFont="1" applyFill="1" applyBorder="1" applyAlignment="1">
      <alignment horizontal="left" vertical="center" wrapText="1"/>
    </xf>
    <xf numFmtId="3" fontId="8" fillId="36" borderId="25" xfId="0" applyNumberFormat="1" applyFont="1" applyFill="1" applyBorder="1" applyAlignment="1">
      <alignment horizontal="center" vertical="center"/>
    </xf>
    <xf numFmtId="2" fontId="2" fillId="0" borderId="49" xfId="0" applyNumberFormat="1" applyFont="1" applyBorder="1" applyAlignment="1">
      <alignment horizontal="center"/>
    </xf>
    <xf numFmtId="2" fontId="2" fillId="0" borderId="19" xfId="0" applyNumberFormat="1" applyFont="1" applyBorder="1" applyAlignment="1">
      <alignment horizontal="center"/>
    </xf>
    <xf numFmtId="49" fontId="25" fillId="0" borderId="40" xfId="0" applyNumberFormat="1"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2" fillId="0" borderId="49" xfId="0" applyFont="1" applyBorder="1" applyAlignment="1">
      <alignment/>
    </xf>
    <xf numFmtId="0" fontId="2" fillId="0" borderId="19" xfId="0" applyFont="1" applyBorder="1" applyAlignment="1">
      <alignment/>
    </xf>
    <xf numFmtId="0" fontId="0" fillId="0" borderId="52" xfId="0" applyBorder="1" applyAlignment="1">
      <alignment horizontal="center" vertical="center" wrapText="1"/>
    </xf>
    <xf numFmtId="2" fontId="2" fillId="0" borderId="53" xfId="0" applyNumberFormat="1" applyFont="1" applyBorder="1" applyAlignment="1">
      <alignment horizontal="center"/>
    </xf>
    <xf numFmtId="2" fontId="2" fillId="0" borderId="54" xfId="0" applyNumberFormat="1" applyFont="1" applyBorder="1" applyAlignment="1">
      <alignment horizontal="center"/>
    </xf>
    <xf numFmtId="0" fontId="21" fillId="0" borderId="0" xfId="0" applyFont="1" applyAlignment="1">
      <alignment vertical="top" wrapText="1"/>
    </xf>
    <xf numFmtId="0" fontId="18" fillId="0" borderId="0" xfId="0" applyFont="1" applyAlignment="1">
      <alignment vertical="top" wrapText="1"/>
    </xf>
    <xf numFmtId="0" fontId="7" fillId="33" borderId="0" xfId="0" applyFont="1" applyFill="1" applyBorder="1" applyAlignment="1">
      <alignment horizontal="left"/>
    </xf>
    <xf numFmtId="0" fontId="0" fillId="0" borderId="0" xfId="0" applyAlignment="1">
      <alignment/>
    </xf>
    <xf numFmtId="0" fontId="2" fillId="0" borderId="55" xfId="0" applyFont="1" applyBorder="1" applyAlignment="1">
      <alignment/>
    </xf>
    <xf numFmtId="0" fontId="2" fillId="0" borderId="41" xfId="0" applyFont="1" applyBorder="1" applyAlignment="1">
      <alignment/>
    </xf>
    <xf numFmtId="2" fontId="2" fillId="0" borderId="55" xfId="0" applyNumberFormat="1" applyFont="1" applyBorder="1" applyAlignment="1">
      <alignment horizontal="center"/>
    </xf>
    <xf numFmtId="2" fontId="2" fillId="0" borderId="41" xfId="0" applyNumberFormat="1" applyFont="1" applyBorder="1" applyAlignment="1">
      <alignment horizontal="center"/>
    </xf>
    <xf numFmtId="0" fontId="7" fillId="33" borderId="0" xfId="0" applyFont="1" applyFill="1" applyBorder="1" applyAlignment="1">
      <alignment horizontal="left" wrapText="1"/>
    </xf>
    <xf numFmtId="0" fontId="0" fillId="0" borderId="0" xfId="0" applyAlignment="1">
      <alignment wrapText="1"/>
    </xf>
    <xf numFmtId="0" fontId="9" fillId="33" borderId="0" xfId="0" applyFont="1" applyFill="1" applyBorder="1" applyAlignment="1">
      <alignment horizontal="center"/>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2" fillId="0" borderId="13" xfId="0" applyFont="1" applyBorder="1" applyAlignment="1">
      <alignment horizontal="center"/>
    </xf>
    <xf numFmtId="0" fontId="2" fillId="0" borderId="39" xfId="0" applyFont="1" applyBorder="1" applyAlignment="1">
      <alignment horizontal="center"/>
    </xf>
    <xf numFmtId="0" fontId="0" fillId="0" borderId="12" xfId="0" applyBorder="1" applyAlignment="1">
      <alignment horizontal="center"/>
    </xf>
    <xf numFmtId="0" fontId="0" fillId="0" borderId="37" xfId="0" applyBorder="1" applyAlignment="1">
      <alignment horizontal="center"/>
    </xf>
    <xf numFmtId="2" fontId="2" fillId="0" borderId="48" xfId="0" applyNumberFormat="1" applyFont="1" applyBorder="1" applyAlignment="1">
      <alignment horizontal="center"/>
    </xf>
    <xf numFmtId="49" fontId="14" fillId="0" borderId="0" xfId="0" applyNumberFormat="1" applyFont="1" applyBorder="1" applyAlignment="1">
      <alignment horizontal="center"/>
    </xf>
    <xf numFmtId="0" fontId="12" fillId="0" borderId="0" xfId="0" applyFont="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0" fillId="0" borderId="39" xfId="0" applyBorder="1" applyAlignment="1">
      <alignment horizontal="center"/>
    </xf>
    <xf numFmtId="0" fontId="5" fillId="0" borderId="53" xfId="0" applyFont="1" applyBorder="1" applyAlignment="1">
      <alignment/>
    </xf>
    <xf numFmtId="0" fontId="5" fillId="0" borderId="54" xfId="0" applyFont="1" applyBorder="1" applyAlignment="1">
      <alignment/>
    </xf>
    <xf numFmtId="3" fontId="8" fillId="36" borderId="25" xfId="0" applyNumberFormat="1" applyFont="1" applyFill="1" applyBorder="1" applyAlignment="1">
      <alignment horizontal="center" vertical="center"/>
    </xf>
    <xf numFmtId="3" fontId="8" fillId="0" borderId="25" xfId="0" applyNumberFormat="1" applyFont="1" applyBorder="1" applyAlignment="1">
      <alignment horizontal="center" vertical="center"/>
    </xf>
    <xf numFmtId="3" fontId="16" fillId="36" borderId="26" xfId="0" applyNumberFormat="1" applyFont="1" applyFill="1" applyBorder="1" applyAlignment="1">
      <alignment horizontal="center" vertical="center"/>
    </xf>
    <xf numFmtId="3" fontId="16" fillId="36" borderId="25" xfId="0" applyNumberFormat="1" applyFont="1" applyFill="1" applyBorder="1" applyAlignment="1">
      <alignment horizontal="center" vertical="center"/>
    </xf>
    <xf numFmtId="3" fontId="16" fillId="0" borderId="25" xfId="0" applyNumberFormat="1" applyFont="1" applyBorder="1" applyAlignment="1">
      <alignment horizontal="center" vertical="center"/>
    </xf>
    <xf numFmtId="3" fontId="16" fillId="36" borderId="25" xfId="0" applyNumberFormat="1"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3" fontId="8" fillId="36" borderId="38" xfId="0" applyNumberFormat="1" applyFont="1" applyFill="1" applyBorder="1" applyAlignment="1">
      <alignment horizontal="center" vertical="center"/>
    </xf>
    <xf numFmtId="3" fontId="8" fillId="0" borderId="25" xfId="0" applyNumberFormat="1" applyFont="1" applyFill="1" applyBorder="1" applyAlignment="1">
      <alignment horizontal="center" vertical="center"/>
    </xf>
    <xf numFmtId="0" fontId="16" fillId="0" borderId="47" xfId="0" applyFont="1" applyBorder="1" applyAlignment="1">
      <alignment horizontal="center" vertical="center"/>
    </xf>
    <xf numFmtId="3" fontId="8" fillId="0" borderId="38" xfId="0" applyNumberFormat="1" applyFont="1" applyBorder="1" applyAlignment="1">
      <alignment horizontal="center" vertical="center"/>
    </xf>
    <xf numFmtId="3" fontId="16" fillId="36" borderId="38" xfId="0" applyNumberFormat="1" applyFont="1" applyFill="1" applyBorder="1" applyAlignment="1">
      <alignment horizontal="center" vertical="center"/>
    </xf>
    <xf numFmtId="3" fontId="8" fillId="36" borderId="25" xfId="0" applyNumberFormat="1" applyFont="1" applyFill="1" applyBorder="1" applyAlignment="1">
      <alignment horizontal="center" vertical="center"/>
    </xf>
    <xf numFmtId="0" fontId="16" fillId="0" borderId="38" xfId="0" applyFont="1" applyBorder="1" applyAlignment="1">
      <alignment horizontal="center" vertical="center"/>
    </xf>
    <xf numFmtId="3" fontId="16" fillId="0" borderId="38"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0" fillId="0" borderId="0" xfId="0" applyBorder="1" applyAlignment="1">
      <alignment/>
    </xf>
    <xf numFmtId="164" fontId="9" fillId="0" borderId="0" xfId="0" applyNumberFormat="1" applyFont="1" applyBorder="1" applyAlignment="1">
      <alignment horizontal="center" vertical="top"/>
    </xf>
    <xf numFmtId="49" fontId="16" fillId="0" borderId="47" xfId="0" applyNumberFormat="1" applyFont="1" applyBorder="1" applyAlignment="1">
      <alignment horizontal="center" vertical="center"/>
    </xf>
    <xf numFmtId="0" fontId="0" fillId="0" borderId="47" xfId="0" applyBorder="1" applyAlignment="1">
      <alignment horizontal="center" vertical="center"/>
    </xf>
    <xf numFmtId="3" fontId="16" fillId="0" borderId="25" xfId="0" applyNumberFormat="1" applyFont="1" applyFill="1" applyBorder="1" applyAlignment="1">
      <alignment horizontal="center" vertical="center"/>
    </xf>
    <xf numFmtId="0" fontId="16" fillId="0" borderId="26" xfId="0" applyFont="1" applyBorder="1" applyAlignment="1">
      <alignment horizontal="center" vertical="center"/>
    </xf>
    <xf numFmtId="3" fontId="16"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24" fillId="0" borderId="0" xfId="0" applyNumberFormat="1" applyFont="1" applyBorder="1" applyAlignment="1">
      <alignment horizontal="center"/>
    </xf>
    <xf numFmtId="0" fontId="0" fillId="0" borderId="0" xfId="0" applyBorder="1" applyAlignment="1">
      <alignment horizontal="center"/>
    </xf>
    <xf numFmtId="164" fontId="20"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49" fontId="24" fillId="0" borderId="0" xfId="0" applyNumberFormat="1" applyFont="1" applyBorder="1" applyAlignment="1">
      <alignment horizontal="left" vertical="center"/>
    </xf>
    <xf numFmtId="164" fontId="8" fillId="0" borderId="0" xfId="0" applyNumberFormat="1" applyFont="1" applyBorder="1" applyAlignment="1">
      <alignment horizontal="center" vertical="center"/>
    </xf>
    <xf numFmtId="0" fontId="13" fillId="0" borderId="0" xfId="0" applyFont="1" applyBorder="1" applyAlignment="1">
      <alignment horizontal="left"/>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3" fontId="16" fillId="0" borderId="26" xfId="0" applyNumberFormat="1" applyFont="1" applyBorder="1" applyAlignment="1">
      <alignment horizontal="center" vertical="center"/>
    </xf>
    <xf numFmtId="0" fontId="0" fillId="36" borderId="38" xfId="0" applyFont="1" applyFill="1" applyBorder="1" applyAlignment="1">
      <alignment horizontal="center" vertical="center" shrinkToFit="1"/>
    </xf>
    <xf numFmtId="0" fontId="0" fillId="36" borderId="39" xfId="0" applyFont="1" applyFill="1" applyBorder="1" applyAlignment="1">
      <alignment horizontal="center" vertical="center" shrinkToFi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9577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58152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9577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58152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3952875" y="2428875"/>
          <a:ext cx="4686300" cy="142875"/>
        </a:xfrm>
        <a:prstGeom prst="rect">
          <a:avLst/>
        </a:prstGeom>
        <a:noFill/>
        <a:ln w="9525" cmpd="sng">
          <a:noFill/>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29577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58152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29577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58152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82905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395287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12470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495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40005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1626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58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87</xdr:row>
      <xdr:rowOff>0</xdr:rowOff>
    </xdr:from>
    <xdr:to>
      <xdr:col>2</xdr:col>
      <xdr:colOff>0</xdr:colOff>
      <xdr:row>87</xdr:row>
      <xdr:rowOff>0</xdr:rowOff>
    </xdr:to>
    <xdr:sp>
      <xdr:nvSpPr>
        <xdr:cNvPr id="17" name="text 20"/>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87</xdr:row>
      <xdr:rowOff>0</xdr:rowOff>
    </xdr:from>
    <xdr:to>
      <xdr:col>2</xdr:col>
      <xdr:colOff>0</xdr:colOff>
      <xdr:row>87</xdr:row>
      <xdr:rowOff>0</xdr:rowOff>
    </xdr:to>
    <xdr:sp>
      <xdr:nvSpPr>
        <xdr:cNvPr id="18" name="text 21"/>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87</xdr:row>
      <xdr:rowOff>0</xdr:rowOff>
    </xdr:from>
    <xdr:to>
      <xdr:col>4</xdr:col>
      <xdr:colOff>0</xdr:colOff>
      <xdr:row>87</xdr:row>
      <xdr:rowOff>0</xdr:rowOff>
    </xdr:to>
    <xdr:sp>
      <xdr:nvSpPr>
        <xdr:cNvPr id="19" name="text 23"/>
        <xdr:cNvSpPr txBox="1">
          <a:spLocks noChangeArrowheads="1"/>
        </xdr:cNvSpPr>
      </xdr:nvSpPr>
      <xdr:spPr>
        <a:xfrm>
          <a:off x="549592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87</xdr:row>
      <xdr:rowOff>0</xdr:rowOff>
    </xdr:from>
    <xdr:to>
      <xdr:col>5</xdr:col>
      <xdr:colOff>0</xdr:colOff>
      <xdr:row>87</xdr:row>
      <xdr:rowOff>0</xdr:rowOff>
    </xdr:to>
    <xdr:sp>
      <xdr:nvSpPr>
        <xdr:cNvPr id="20" name="text 25"/>
        <xdr:cNvSpPr txBox="1">
          <a:spLocks noChangeArrowheads="1"/>
        </xdr:cNvSpPr>
      </xdr:nvSpPr>
      <xdr:spPr>
        <a:xfrm>
          <a:off x="616267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87</xdr:row>
      <xdr:rowOff>0</xdr:rowOff>
    </xdr:from>
    <xdr:to>
      <xdr:col>2</xdr:col>
      <xdr:colOff>0</xdr:colOff>
      <xdr:row>87</xdr:row>
      <xdr:rowOff>0</xdr:rowOff>
    </xdr:to>
    <xdr:sp>
      <xdr:nvSpPr>
        <xdr:cNvPr id="21" name="Text Box 36"/>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87</xdr:row>
      <xdr:rowOff>0</xdr:rowOff>
    </xdr:from>
    <xdr:to>
      <xdr:col>2</xdr:col>
      <xdr:colOff>0</xdr:colOff>
      <xdr:row>87</xdr:row>
      <xdr:rowOff>0</xdr:rowOff>
    </xdr:to>
    <xdr:sp>
      <xdr:nvSpPr>
        <xdr:cNvPr id="22" name="Text Box 37"/>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87</xdr:row>
      <xdr:rowOff>0</xdr:rowOff>
    </xdr:from>
    <xdr:to>
      <xdr:col>4</xdr:col>
      <xdr:colOff>0</xdr:colOff>
      <xdr:row>87</xdr:row>
      <xdr:rowOff>0</xdr:rowOff>
    </xdr:to>
    <xdr:sp>
      <xdr:nvSpPr>
        <xdr:cNvPr id="23" name="Text Box 38"/>
        <xdr:cNvSpPr txBox="1">
          <a:spLocks noChangeArrowheads="1"/>
        </xdr:cNvSpPr>
      </xdr:nvSpPr>
      <xdr:spPr>
        <a:xfrm>
          <a:off x="549592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87</xdr:row>
      <xdr:rowOff>0</xdr:rowOff>
    </xdr:from>
    <xdr:to>
      <xdr:col>5</xdr:col>
      <xdr:colOff>0</xdr:colOff>
      <xdr:row>87</xdr:row>
      <xdr:rowOff>0</xdr:rowOff>
    </xdr:to>
    <xdr:sp>
      <xdr:nvSpPr>
        <xdr:cNvPr id="24" name="Text Box 39"/>
        <xdr:cNvSpPr txBox="1">
          <a:spLocks noChangeArrowheads="1"/>
        </xdr:cNvSpPr>
      </xdr:nvSpPr>
      <xdr:spPr>
        <a:xfrm>
          <a:off x="616267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87</xdr:row>
      <xdr:rowOff>0</xdr:rowOff>
    </xdr:from>
    <xdr:to>
      <xdr:col>2</xdr:col>
      <xdr:colOff>0</xdr:colOff>
      <xdr:row>87</xdr:row>
      <xdr:rowOff>0</xdr:rowOff>
    </xdr:to>
    <xdr:sp>
      <xdr:nvSpPr>
        <xdr:cNvPr id="25" name="text 20"/>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87</xdr:row>
      <xdr:rowOff>0</xdr:rowOff>
    </xdr:from>
    <xdr:to>
      <xdr:col>2</xdr:col>
      <xdr:colOff>0</xdr:colOff>
      <xdr:row>87</xdr:row>
      <xdr:rowOff>0</xdr:rowOff>
    </xdr:to>
    <xdr:sp>
      <xdr:nvSpPr>
        <xdr:cNvPr id="26" name="text 21"/>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87</xdr:row>
      <xdr:rowOff>0</xdr:rowOff>
    </xdr:from>
    <xdr:to>
      <xdr:col>5</xdr:col>
      <xdr:colOff>0</xdr:colOff>
      <xdr:row>87</xdr:row>
      <xdr:rowOff>0</xdr:rowOff>
    </xdr:to>
    <xdr:sp>
      <xdr:nvSpPr>
        <xdr:cNvPr id="27" name="text 23"/>
        <xdr:cNvSpPr txBox="1">
          <a:spLocks noChangeArrowheads="1"/>
        </xdr:cNvSpPr>
      </xdr:nvSpPr>
      <xdr:spPr>
        <a:xfrm>
          <a:off x="616267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87</xdr:row>
      <xdr:rowOff>0</xdr:rowOff>
    </xdr:from>
    <xdr:to>
      <xdr:col>6</xdr:col>
      <xdr:colOff>0</xdr:colOff>
      <xdr:row>87</xdr:row>
      <xdr:rowOff>0</xdr:rowOff>
    </xdr:to>
    <xdr:sp>
      <xdr:nvSpPr>
        <xdr:cNvPr id="28" name="text 25"/>
        <xdr:cNvSpPr txBox="1">
          <a:spLocks noChangeArrowheads="1"/>
        </xdr:cNvSpPr>
      </xdr:nvSpPr>
      <xdr:spPr>
        <a:xfrm>
          <a:off x="705802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87</xdr:row>
      <xdr:rowOff>0</xdr:rowOff>
    </xdr:from>
    <xdr:to>
      <xdr:col>2</xdr:col>
      <xdr:colOff>0</xdr:colOff>
      <xdr:row>87</xdr:row>
      <xdr:rowOff>0</xdr:rowOff>
    </xdr:to>
    <xdr:sp>
      <xdr:nvSpPr>
        <xdr:cNvPr id="29" name="Text Box 44"/>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87</xdr:row>
      <xdr:rowOff>0</xdr:rowOff>
    </xdr:from>
    <xdr:to>
      <xdr:col>2</xdr:col>
      <xdr:colOff>0</xdr:colOff>
      <xdr:row>87</xdr:row>
      <xdr:rowOff>0</xdr:rowOff>
    </xdr:to>
    <xdr:sp>
      <xdr:nvSpPr>
        <xdr:cNvPr id="30" name="Text Box 45"/>
        <xdr:cNvSpPr txBox="1">
          <a:spLocks noChangeArrowheads="1"/>
        </xdr:cNvSpPr>
      </xdr:nvSpPr>
      <xdr:spPr>
        <a:xfrm>
          <a:off x="4000500"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87</xdr:row>
      <xdr:rowOff>0</xdr:rowOff>
    </xdr:from>
    <xdr:to>
      <xdr:col>5</xdr:col>
      <xdr:colOff>0</xdr:colOff>
      <xdr:row>87</xdr:row>
      <xdr:rowOff>0</xdr:rowOff>
    </xdr:to>
    <xdr:sp>
      <xdr:nvSpPr>
        <xdr:cNvPr id="31" name="Text Box 46"/>
        <xdr:cNvSpPr txBox="1">
          <a:spLocks noChangeArrowheads="1"/>
        </xdr:cNvSpPr>
      </xdr:nvSpPr>
      <xdr:spPr>
        <a:xfrm>
          <a:off x="616267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87</xdr:row>
      <xdr:rowOff>0</xdr:rowOff>
    </xdr:from>
    <xdr:to>
      <xdr:col>6</xdr:col>
      <xdr:colOff>0</xdr:colOff>
      <xdr:row>87</xdr:row>
      <xdr:rowOff>0</xdr:rowOff>
    </xdr:to>
    <xdr:sp>
      <xdr:nvSpPr>
        <xdr:cNvPr id="32" name="Text Box 47"/>
        <xdr:cNvSpPr txBox="1">
          <a:spLocks noChangeArrowheads="1"/>
        </xdr:cNvSpPr>
      </xdr:nvSpPr>
      <xdr:spPr>
        <a:xfrm>
          <a:off x="7058025" y="148780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167</xdr:row>
      <xdr:rowOff>0</xdr:rowOff>
    </xdr:from>
    <xdr:to>
      <xdr:col>2</xdr:col>
      <xdr:colOff>0</xdr:colOff>
      <xdr:row>167</xdr:row>
      <xdr:rowOff>0</xdr:rowOff>
    </xdr:to>
    <xdr:sp>
      <xdr:nvSpPr>
        <xdr:cNvPr id="33" name="text 20"/>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167</xdr:row>
      <xdr:rowOff>0</xdr:rowOff>
    </xdr:from>
    <xdr:to>
      <xdr:col>2</xdr:col>
      <xdr:colOff>0</xdr:colOff>
      <xdr:row>167</xdr:row>
      <xdr:rowOff>0</xdr:rowOff>
    </xdr:to>
    <xdr:sp>
      <xdr:nvSpPr>
        <xdr:cNvPr id="34" name="text 21"/>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167</xdr:row>
      <xdr:rowOff>0</xdr:rowOff>
    </xdr:from>
    <xdr:to>
      <xdr:col>4</xdr:col>
      <xdr:colOff>0</xdr:colOff>
      <xdr:row>167</xdr:row>
      <xdr:rowOff>0</xdr:rowOff>
    </xdr:to>
    <xdr:sp>
      <xdr:nvSpPr>
        <xdr:cNvPr id="35" name="text 23"/>
        <xdr:cNvSpPr txBox="1">
          <a:spLocks noChangeArrowheads="1"/>
        </xdr:cNvSpPr>
      </xdr:nvSpPr>
      <xdr:spPr>
        <a:xfrm>
          <a:off x="549592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167</xdr:row>
      <xdr:rowOff>0</xdr:rowOff>
    </xdr:from>
    <xdr:to>
      <xdr:col>5</xdr:col>
      <xdr:colOff>0</xdr:colOff>
      <xdr:row>167</xdr:row>
      <xdr:rowOff>0</xdr:rowOff>
    </xdr:to>
    <xdr:sp>
      <xdr:nvSpPr>
        <xdr:cNvPr id="36" name="text 25"/>
        <xdr:cNvSpPr txBox="1">
          <a:spLocks noChangeArrowheads="1"/>
        </xdr:cNvSpPr>
      </xdr:nvSpPr>
      <xdr:spPr>
        <a:xfrm>
          <a:off x="616267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167</xdr:row>
      <xdr:rowOff>0</xdr:rowOff>
    </xdr:from>
    <xdr:to>
      <xdr:col>2</xdr:col>
      <xdr:colOff>0</xdr:colOff>
      <xdr:row>167</xdr:row>
      <xdr:rowOff>0</xdr:rowOff>
    </xdr:to>
    <xdr:sp>
      <xdr:nvSpPr>
        <xdr:cNvPr id="37" name="Text Box 52"/>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167</xdr:row>
      <xdr:rowOff>0</xdr:rowOff>
    </xdr:from>
    <xdr:to>
      <xdr:col>2</xdr:col>
      <xdr:colOff>0</xdr:colOff>
      <xdr:row>167</xdr:row>
      <xdr:rowOff>0</xdr:rowOff>
    </xdr:to>
    <xdr:sp>
      <xdr:nvSpPr>
        <xdr:cNvPr id="38" name="Text Box 53"/>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167</xdr:row>
      <xdr:rowOff>0</xdr:rowOff>
    </xdr:from>
    <xdr:to>
      <xdr:col>4</xdr:col>
      <xdr:colOff>0</xdr:colOff>
      <xdr:row>167</xdr:row>
      <xdr:rowOff>0</xdr:rowOff>
    </xdr:to>
    <xdr:sp>
      <xdr:nvSpPr>
        <xdr:cNvPr id="39" name="Text Box 54"/>
        <xdr:cNvSpPr txBox="1">
          <a:spLocks noChangeArrowheads="1"/>
        </xdr:cNvSpPr>
      </xdr:nvSpPr>
      <xdr:spPr>
        <a:xfrm>
          <a:off x="549592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167</xdr:row>
      <xdr:rowOff>0</xdr:rowOff>
    </xdr:from>
    <xdr:to>
      <xdr:col>5</xdr:col>
      <xdr:colOff>0</xdr:colOff>
      <xdr:row>167</xdr:row>
      <xdr:rowOff>0</xdr:rowOff>
    </xdr:to>
    <xdr:sp>
      <xdr:nvSpPr>
        <xdr:cNvPr id="40" name="Text Box 55"/>
        <xdr:cNvSpPr txBox="1">
          <a:spLocks noChangeArrowheads="1"/>
        </xdr:cNvSpPr>
      </xdr:nvSpPr>
      <xdr:spPr>
        <a:xfrm>
          <a:off x="616267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167</xdr:row>
      <xdr:rowOff>0</xdr:rowOff>
    </xdr:from>
    <xdr:to>
      <xdr:col>2</xdr:col>
      <xdr:colOff>0</xdr:colOff>
      <xdr:row>167</xdr:row>
      <xdr:rowOff>0</xdr:rowOff>
    </xdr:to>
    <xdr:sp>
      <xdr:nvSpPr>
        <xdr:cNvPr id="41" name="text 20"/>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167</xdr:row>
      <xdr:rowOff>0</xdr:rowOff>
    </xdr:from>
    <xdr:to>
      <xdr:col>2</xdr:col>
      <xdr:colOff>0</xdr:colOff>
      <xdr:row>167</xdr:row>
      <xdr:rowOff>0</xdr:rowOff>
    </xdr:to>
    <xdr:sp>
      <xdr:nvSpPr>
        <xdr:cNvPr id="42" name="text 21"/>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167</xdr:row>
      <xdr:rowOff>0</xdr:rowOff>
    </xdr:from>
    <xdr:to>
      <xdr:col>5</xdr:col>
      <xdr:colOff>0</xdr:colOff>
      <xdr:row>167</xdr:row>
      <xdr:rowOff>0</xdr:rowOff>
    </xdr:to>
    <xdr:sp>
      <xdr:nvSpPr>
        <xdr:cNvPr id="43" name="text 23"/>
        <xdr:cNvSpPr txBox="1">
          <a:spLocks noChangeArrowheads="1"/>
        </xdr:cNvSpPr>
      </xdr:nvSpPr>
      <xdr:spPr>
        <a:xfrm>
          <a:off x="616267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167</xdr:row>
      <xdr:rowOff>0</xdr:rowOff>
    </xdr:from>
    <xdr:to>
      <xdr:col>6</xdr:col>
      <xdr:colOff>0</xdr:colOff>
      <xdr:row>167</xdr:row>
      <xdr:rowOff>0</xdr:rowOff>
    </xdr:to>
    <xdr:sp>
      <xdr:nvSpPr>
        <xdr:cNvPr id="44" name="text 25"/>
        <xdr:cNvSpPr txBox="1">
          <a:spLocks noChangeArrowheads="1"/>
        </xdr:cNvSpPr>
      </xdr:nvSpPr>
      <xdr:spPr>
        <a:xfrm>
          <a:off x="705802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167</xdr:row>
      <xdr:rowOff>0</xdr:rowOff>
    </xdr:from>
    <xdr:to>
      <xdr:col>2</xdr:col>
      <xdr:colOff>0</xdr:colOff>
      <xdr:row>167</xdr:row>
      <xdr:rowOff>0</xdr:rowOff>
    </xdr:to>
    <xdr:sp>
      <xdr:nvSpPr>
        <xdr:cNvPr id="45" name="Text Box 60"/>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167</xdr:row>
      <xdr:rowOff>0</xdr:rowOff>
    </xdr:from>
    <xdr:to>
      <xdr:col>2</xdr:col>
      <xdr:colOff>0</xdr:colOff>
      <xdr:row>167</xdr:row>
      <xdr:rowOff>0</xdr:rowOff>
    </xdr:to>
    <xdr:sp>
      <xdr:nvSpPr>
        <xdr:cNvPr id="46" name="Text Box 61"/>
        <xdr:cNvSpPr txBox="1">
          <a:spLocks noChangeArrowheads="1"/>
        </xdr:cNvSpPr>
      </xdr:nvSpPr>
      <xdr:spPr>
        <a:xfrm>
          <a:off x="4000500"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167</xdr:row>
      <xdr:rowOff>0</xdr:rowOff>
    </xdr:from>
    <xdr:to>
      <xdr:col>5</xdr:col>
      <xdr:colOff>0</xdr:colOff>
      <xdr:row>167</xdr:row>
      <xdr:rowOff>0</xdr:rowOff>
    </xdr:to>
    <xdr:sp>
      <xdr:nvSpPr>
        <xdr:cNvPr id="47" name="Text Box 62"/>
        <xdr:cNvSpPr txBox="1">
          <a:spLocks noChangeArrowheads="1"/>
        </xdr:cNvSpPr>
      </xdr:nvSpPr>
      <xdr:spPr>
        <a:xfrm>
          <a:off x="616267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167</xdr:row>
      <xdr:rowOff>0</xdr:rowOff>
    </xdr:from>
    <xdr:to>
      <xdr:col>6</xdr:col>
      <xdr:colOff>0</xdr:colOff>
      <xdr:row>167</xdr:row>
      <xdr:rowOff>0</xdr:rowOff>
    </xdr:to>
    <xdr:sp>
      <xdr:nvSpPr>
        <xdr:cNvPr id="48" name="Text Box 63"/>
        <xdr:cNvSpPr txBox="1">
          <a:spLocks noChangeArrowheads="1"/>
        </xdr:cNvSpPr>
      </xdr:nvSpPr>
      <xdr:spPr>
        <a:xfrm>
          <a:off x="7058025" y="28203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97"/>
  <sheetViews>
    <sheetView showGridLines="0" view="pageBreakPreview" zoomScaleSheetLayoutView="100" zoomScalePageLayoutView="0" workbookViewId="0" topLeftCell="A4">
      <selection activeCell="A23" sqref="A23:Q23"/>
    </sheetView>
  </sheetViews>
  <sheetFormatPr defaultColWidth="9.00390625" defaultRowHeight="12.75"/>
  <cols>
    <col min="1" max="1" width="19.875" style="0" customWidth="1"/>
    <col min="2" max="2" width="4.375" style="0" customWidth="1"/>
    <col min="3" max="3" width="3.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125" style="0" bestFit="1" customWidth="1"/>
    <col min="18" max="18" width="10.125" style="0" hidden="1" customWidth="1"/>
  </cols>
  <sheetData>
    <row r="2" spans="12:16" ht="12.75">
      <c r="L2" s="211"/>
      <c r="M2" s="211"/>
      <c r="N2" s="211"/>
      <c r="O2" s="166"/>
      <c r="P2" s="166"/>
    </row>
    <row r="3" spans="12:16" ht="12.75">
      <c r="L3" s="211"/>
      <c r="M3" s="211"/>
      <c r="N3" s="211"/>
      <c r="O3" s="166"/>
      <c r="P3" s="166"/>
    </row>
    <row r="4" spans="12:16" ht="12.75">
      <c r="L4" s="211"/>
      <c r="M4" s="211"/>
      <c r="N4" s="211"/>
      <c r="O4" s="166"/>
      <c r="P4" s="166"/>
    </row>
    <row r="5" spans="1:18" ht="15.75">
      <c r="A5" s="221" t="s">
        <v>17</v>
      </c>
      <c r="B5" s="222"/>
      <c r="C5" s="222"/>
      <c r="D5" s="222"/>
      <c r="E5" s="222"/>
      <c r="F5" s="222"/>
      <c r="G5" s="222"/>
      <c r="H5" s="222"/>
      <c r="I5" s="222"/>
      <c r="J5" s="222"/>
      <c r="K5" s="222"/>
      <c r="L5" s="222"/>
      <c r="M5" s="222"/>
      <c r="N5" s="222"/>
      <c r="O5" s="222"/>
      <c r="P5" s="222"/>
      <c r="Q5" s="222"/>
      <c r="R5" s="9"/>
    </row>
    <row r="6" spans="3:11" ht="120.75" customHeight="1">
      <c r="C6" s="32"/>
      <c r="D6" s="6"/>
      <c r="E6" s="33"/>
      <c r="F6" s="6"/>
      <c r="G6" s="33"/>
      <c r="H6" s="6"/>
      <c r="I6" s="33"/>
      <c r="K6" s="33"/>
    </row>
    <row r="7" spans="1:17" ht="12.75">
      <c r="A7" s="223" t="s">
        <v>28</v>
      </c>
      <c r="B7" s="211"/>
      <c r="C7" s="211"/>
      <c r="D7" s="211"/>
      <c r="E7" s="211"/>
      <c r="F7" s="211"/>
      <c r="G7" s="211"/>
      <c r="H7" s="223" t="s">
        <v>29</v>
      </c>
      <c r="I7" s="224"/>
      <c r="J7" s="224"/>
      <c r="K7" s="224"/>
      <c r="L7" s="224"/>
      <c r="M7" s="224"/>
      <c r="N7" s="224"/>
      <c r="O7" s="224"/>
      <c r="P7" s="224"/>
      <c r="Q7" s="224"/>
    </row>
    <row r="8" spans="1:17" ht="12.75">
      <c r="A8" s="165" t="s">
        <v>30</v>
      </c>
      <c r="B8" s="210" t="s">
        <v>31</v>
      </c>
      <c r="C8" s="211"/>
      <c r="D8" s="211"/>
      <c r="E8" s="211"/>
      <c r="F8" s="211"/>
      <c r="G8" s="211"/>
      <c r="H8" s="210" t="s">
        <v>32</v>
      </c>
      <c r="I8" s="211"/>
      <c r="J8" s="211"/>
      <c r="K8" s="211"/>
      <c r="L8" s="211"/>
      <c r="M8" s="211"/>
      <c r="N8" s="211"/>
      <c r="O8" s="211"/>
      <c r="P8" s="211"/>
      <c r="Q8" s="211"/>
    </row>
    <row r="9" spans="1:17" ht="12.75">
      <c r="A9" s="165" t="s">
        <v>33</v>
      </c>
      <c r="B9" s="210" t="s">
        <v>34</v>
      </c>
      <c r="C9" s="211"/>
      <c r="D9" s="211"/>
      <c r="E9" s="211"/>
      <c r="F9" s="211"/>
      <c r="G9" s="211"/>
      <c r="H9" s="210" t="s">
        <v>35</v>
      </c>
      <c r="I9" s="211"/>
      <c r="J9" s="211"/>
      <c r="K9" s="211"/>
      <c r="L9" s="211"/>
      <c r="M9" s="211"/>
      <c r="N9" s="211"/>
      <c r="O9" s="211"/>
      <c r="P9" s="211"/>
      <c r="Q9" s="211"/>
    </row>
    <row r="10" spans="1:17" ht="12.75">
      <c r="A10" s="165" t="s">
        <v>36</v>
      </c>
      <c r="B10" s="210" t="s">
        <v>37</v>
      </c>
      <c r="C10" s="211"/>
      <c r="D10" s="211"/>
      <c r="E10" s="211"/>
      <c r="F10" s="211"/>
      <c r="G10" s="211"/>
      <c r="H10" s="210" t="s">
        <v>38</v>
      </c>
      <c r="I10" s="211"/>
      <c r="J10" s="211"/>
      <c r="K10" s="211"/>
      <c r="L10" s="211"/>
      <c r="M10" s="211"/>
      <c r="N10" s="211"/>
      <c r="O10" s="211"/>
      <c r="P10" s="211"/>
      <c r="Q10" s="211"/>
    </row>
    <row r="11" spans="1:17" ht="12.75">
      <c r="A11" s="165" t="s">
        <v>39</v>
      </c>
      <c r="B11" s="210" t="s">
        <v>74</v>
      </c>
      <c r="C11" s="211"/>
      <c r="D11" s="211"/>
      <c r="E11" s="211"/>
      <c r="F11" s="211"/>
      <c r="G11" s="211"/>
      <c r="H11" s="210" t="s">
        <v>75</v>
      </c>
      <c r="I11" s="211"/>
      <c r="J11" s="211"/>
      <c r="K11" s="211"/>
      <c r="L11" s="211"/>
      <c r="M11" s="211"/>
      <c r="N11" s="211"/>
      <c r="O11" s="211"/>
      <c r="P11" s="211"/>
      <c r="Q11" s="211"/>
    </row>
    <row r="12" spans="1:17" ht="12.75">
      <c r="A12" s="165" t="s">
        <v>40</v>
      </c>
      <c r="B12" s="210" t="s">
        <v>41</v>
      </c>
      <c r="C12" s="211"/>
      <c r="D12" s="211"/>
      <c r="E12" s="211"/>
      <c r="F12" s="211"/>
      <c r="G12" s="211"/>
      <c r="H12" s="210" t="s">
        <v>42</v>
      </c>
      <c r="I12" s="211"/>
      <c r="J12" s="211"/>
      <c r="K12" s="211"/>
      <c r="L12" s="211"/>
      <c r="M12" s="211"/>
      <c r="N12" s="211"/>
      <c r="O12" s="211"/>
      <c r="P12" s="211"/>
      <c r="Q12" s="211"/>
    </row>
    <row r="13" spans="1:18" ht="12.75">
      <c r="A13" s="165" t="s">
        <v>43</v>
      </c>
      <c r="B13" s="210" t="s">
        <v>44</v>
      </c>
      <c r="C13" s="211"/>
      <c r="D13" s="211"/>
      <c r="E13" s="211"/>
      <c r="F13" s="211"/>
      <c r="G13" s="211"/>
      <c r="H13" s="210" t="s">
        <v>45</v>
      </c>
      <c r="I13" s="211"/>
      <c r="J13" s="211"/>
      <c r="K13" s="211"/>
      <c r="L13" s="211"/>
      <c r="M13" s="211"/>
      <c r="N13" s="211"/>
      <c r="O13" s="211"/>
      <c r="P13" s="211"/>
      <c r="Q13" s="211"/>
      <c r="R13" s="3"/>
    </row>
    <row r="14" spans="1:18" ht="12.75">
      <c r="A14" s="165" t="s">
        <v>46</v>
      </c>
      <c r="B14" s="210" t="s">
        <v>47</v>
      </c>
      <c r="C14" s="211"/>
      <c r="D14" s="211"/>
      <c r="E14" s="211"/>
      <c r="F14" s="211"/>
      <c r="G14" s="211"/>
      <c r="H14" s="210" t="s">
        <v>48</v>
      </c>
      <c r="I14" s="211"/>
      <c r="J14" s="211"/>
      <c r="K14" s="211"/>
      <c r="L14" s="211"/>
      <c r="M14" s="211"/>
      <c r="N14" s="211"/>
      <c r="O14" s="211"/>
      <c r="P14" s="211"/>
      <c r="Q14" s="211"/>
      <c r="R14" s="3"/>
    </row>
    <row r="15" spans="1:18" ht="21" customHeight="1">
      <c r="A15" s="165" t="s">
        <v>237</v>
      </c>
      <c r="B15" s="216" t="s">
        <v>240</v>
      </c>
      <c r="C15" s="217"/>
      <c r="D15" s="217"/>
      <c r="E15" s="217"/>
      <c r="F15" s="217"/>
      <c r="G15" s="217"/>
      <c r="H15" s="210" t="s">
        <v>241</v>
      </c>
      <c r="I15" s="211"/>
      <c r="J15" s="211"/>
      <c r="K15" s="211"/>
      <c r="L15" s="211"/>
      <c r="M15" s="211"/>
      <c r="N15" s="211"/>
      <c r="O15" s="211"/>
      <c r="P15" s="211"/>
      <c r="Q15" s="211"/>
      <c r="R15" s="3"/>
    </row>
    <row r="16" spans="1:18" ht="12" customHeight="1">
      <c r="A16" s="165" t="s">
        <v>49</v>
      </c>
      <c r="B16" s="210" t="s">
        <v>50</v>
      </c>
      <c r="C16" s="211"/>
      <c r="D16" s="211"/>
      <c r="E16" s="211"/>
      <c r="F16" s="211"/>
      <c r="G16" s="211"/>
      <c r="H16" s="210" t="s">
        <v>51</v>
      </c>
      <c r="I16" s="211"/>
      <c r="J16" s="211"/>
      <c r="K16" s="211"/>
      <c r="L16" s="211"/>
      <c r="M16" s="211"/>
      <c r="N16" s="211"/>
      <c r="O16" s="211"/>
      <c r="P16" s="211"/>
      <c r="Q16" s="211"/>
      <c r="R16" s="3"/>
    </row>
    <row r="17" spans="1:18" ht="12.75">
      <c r="A17" s="165" t="s">
        <v>52</v>
      </c>
      <c r="B17" s="210" t="s">
        <v>53</v>
      </c>
      <c r="C17" s="211"/>
      <c r="D17" s="211"/>
      <c r="E17" s="211"/>
      <c r="F17" s="211"/>
      <c r="G17" s="211"/>
      <c r="H17" s="210" t="s">
        <v>54</v>
      </c>
      <c r="I17" s="211"/>
      <c r="J17" s="211"/>
      <c r="K17" s="211"/>
      <c r="L17" s="211"/>
      <c r="M17" s="211"/>
      <c r="N17" s="211"/>
      <c r="O17" s="211"/>
      <c r="P17" s="211"/>
      <c r="Q17" s="211"/>
      <c r="R17" s="3"/>
    </row>
    <row r="18" spans="1:18" ht="12.75">
      <c r="A18" s="165" t="s">
        <v>55</v>
      </c>
      <c r="B18" s="210" t="s">
        <v>56</v>
      </c>
      <c r="C18" s="211"/>
      <c r="D18" s="211"/>
      <c r="E18" s="211"/>
      <c r="F18" s="211"/>
      <c r="G18" s="211"/>
      <c r="H18" s="210" t="s">
        <v>57</v>
      </c>
      <c r="I18" s="211"/>
      <c r="J18" s="211"/>
      <c r="K18" s="211"/>
      <c r="L18" s="211"/>
      <c r="M18" s="211"/>
      <c r="N18" s="211"/>
      <c r="O18" s="211"/>
      <c r="P18" s="211"/>
      <c r="Q18" s="211"/>
      <c r="R18" s="3"/>
    </row>
    <row r="19" spans="1:18" ht="12.75">
      <c r="A19" s="165" t="s">
        <v>58</v>
      </c>
      <c r="B19" s="210" t="s">
        <v>59</v>
      </c>
      <c r="C19" s="211"/>
      <c r="D19" s="211"/>
      <c r="E19" s="211"/>
      <c r="F19" s="211"/>
      <c r="G19" s="211"/>
      <c r="H19" s="210" t="s">
        <v>60</v>
      </c>
      <c r="I19" s="211"/>
      <c r="J19" s="211"/>
      <c r="K19" s="211"/>
      <c r="L19" s="211"/>
      <c r="M19" s="211"/>
      <c r="N19" s="211"/>
      <c r="O19" s="211"/>
      <c r="P19" s="211"/>
      <c r="Q19" s="211"/>
      <c r="R19" s="3"/>
    </row>
    <row r="20" spans="1:18" ht="12.75">
      <c r="A20" s="165" t="s">
        <v>61</v>
      </c>
      <c r="B20" s="210" t="s">
        <v>62</v>
      </c>
      <c r="C20" s="211"/>
      <c r="D20" s="211"/>
      <c r="E20" s="211"/>
      <c r="F20" s="211"/>
      <c r="G20" s="211"/>
      <c r="H20" s="210" t="s">
        <v>63</v>
      </c>
      <c r="I20" s="211"/>
      <c r="J20" s="211"/>
      <c r="K20" s="211"/>
      <c r="L20" s="211"/>
      <c r="M20" s="211"/>
      <c r="N20" s="211"/>
      <c r="O20" s="211"/>
      <c r="P20" s="211"/>
      <c r="Q20" s="211"/>
      <c r="R20" s="3"/>
    </row>
    <row r="21" spans="1:18" ht="12.75">
      <c r="A21" s="165" t="s">
        <v>262</v>
      </c>
      <c r="B21" s="165" t="s">
        <v>263</v>
      </c>
      <c r="C21" s="2"/>
      <c r="D21" s="2"/>
      <c r="E21" s="3"/>
      <c r="F21" s="2"/>
      <c r="G21" s="3"/>
      <c r="H21" s="210" t="s">
        <v>264</v>
      </c>
      <c r="I21" s="211"/>
      <c r="J21" s="211"/>
      <c r="K21" s="211"/>
      <c r="L21" s="211"/>
      <c r="M21" s="211"/>
      <c r="N21" s="211"/>
      <c r="O21" s="211"/>
      <c r="P21" s="211"/>
      <c r="Q21" s="211"/>
      <c r="R21" s="3"/>
    </row>
    <row r="22" spans="1:18" ht="12.75">
      <c r="A22" s="165"/>
      <c r="B22" s="165"/>
      <c r="C22" s="2"/>
      <c r="D22" s="2"/>
      <c r="E22" s="3"/>
      <c r="F22" s="2"/>
      <c r="G22" s="3"/>
      <c r="H22" s="2"/>
      <c r="I22" s="3"/>
      <c r="J22" s="2"/>
      <c r="K22" s="3"/>
      <c r="L22" s="3"/>
      <c r="M22" s="3"/>
      <c r="N22" s="3"/>
      <c r="O22" s="3"/>
      <c r="P22" s="3"/>
      <c r="Q22" s="3"/>
      <c r="R22" s="3"/>
    </row>
    <row r="23" spans="1:17" ht="12.75">
      <c r="A23" s="231" t="s">
        <v>332</v>
      </c>
      <c r="B23" s="211"/>
      <c r="C23" s="211"/>
      <c r="D23" s="211"/>
      <c r="E23" s="211"/>
      <c r="F23" s="211"/>
      <c r="G23" s="211"/>
      <c r="H23" s="211"/>
      <c r="I23" s="211"/>
      <c r="J23" s="211"/>
      <c r="K23" s="211"/>
      <c r="L23" s="211"/>
      <c r="M23" s="211"/>
      <c r="N23" s="211"/>
      <c r="O23" s="211"/>
      <c r="P23" s="211"/>
      <c r="Q23" s="211"/>
    </row>
    <row r="24" spans="1:17" ht="12.75" customHeight="1">
      <c r="A24" s="167"/>
      <c r="B24" s="166"/>
      <c r="C24" s="166"/>
      <c r="D24" s="166"/>
      <c r="E24" s="166"/>
      <c r="F24" s="166"/>
      <c r="G24" s="166"/>
      <c r="H24" s="166"/>
      <c r="I24" s="166"/>
      <c r="J24" s="166"/>
      <c r="K24" s="166"/>
      <c r="L24" s="166"/>
      <c r="M24" s="166"/>
      <c r="N24" s="166"/>
      <c r="O24" s="166"/>
      <c r="P24" s="166"/>
      <c r="Q24" s="166"/>
    </row>
    <row r="26" spans="1:18" s="153" customFormat="1" ht="15.75">
      <c r="A26" s="230" t="s">
        <v>318</v>
      </c>
      <c r="B26" s="230"/>
      <c r="C26" s="230"/>
      <c r="D26" s="230"/>
      <c r="E26" s="230"/>
      <c r="F26" s="230"/>
      <c r="G26" s="230"/>
      <c r="H26" s="230"/>
      <c r="I26" s="230"/>
      <c r="J26" s="230"/>
      <c r="K26" s="230"/>
      <c r="L26" s="230"/>
      <c r="M26" s="230"/>
      <c r="N26" s="230"/>
      <c r="O26" s="230"/>
      <c r="P26" s="230"/>
      <c r="Q26" s="230"/>
      <c r="R26" s="152"/>
    </row>
    <row r="27" spans="1:18" ht="12.75">
      <c r="A27" s="7"/>
      <c r="B27" s="7"/>
      <c r="C27" s="2"/>
      <c r="D27" s="2"/>
      <c r="E27" s="3"/>
      <c r="F27" s="2"/>
      <c r="G27" s="3"/>
      <c r="H27" s="2"/>
      <c r="I27" s="3"/>
      <c r="J27" s="2"/>
      <c r="K27" s="3"/>
      <c r="L27" s="3"/>
      <c r="M27" s="3"/>
      <c r="N27" s="3"/>
      <c r="O27" s="3"/>
      <c r="P27" s="3"/>
      <c r="Q27" s="3"/>
      <c r="R27" s="3"/>
    </row>
    <row r="28" spans="1:18" ht="15.75">
      <c r="A28" s="218" t="s">
        <v>64</v>
      </c>
      <c r="B28" s="218"/>
      <c r="C28" s="218"/>
      <c r="D28" s="218"/>
      <c r="E28" s="218"/>
      <c r="F28" s="218"/>
      <c r="G28" s="218"/>
      <c r="H28" s="218"/>
      <c r="I28" s="218"/>
      <c r="J28" s="218"/>
      <c r="K28" s="218"/>
      <c r="L28" s="218"/>
      <c r="M28" s="218"/>
      <c r="N28" s="218"/>
      <c r="O28" s="218"/>
      <c r="P28" s="218"/>
      <c r="Q28" s="218"/>
      <c r="R28" s="10"/>
    </row>
    <row r="29" spans="1:18" ht="16.5" thickBot="1">
      <c r="A29" s="10"/>
      <c r="B29" s="10"/>
      <c r="C29" s="10"/>
      <c r="D29" s="10"/>
      <c r="E29" s="10"/>
      <c r="F29" s="10"/>
      <c r="G29" s="10"/>
      <c r="H29" s="10"/>
      <c r="I29" s="10"/>
      <c r="J29" s="10"/>
      <c r="K29" s="10"/>
      <c r="L29" s="10"/>
      <c r="M29" s="10"/>
      <c r="N29" s="10"/>
      <c r="O29" s="10"/>
      <c r="P29" s="10"/>
      <c r="Q29" s="10"/>
      <c r="R29" s="10"/>
    </row>
    <row r="30" spans="1:18" ht="12.75" customHeight="1">
      <c r="A30" s="212" t="s">
        <v>0</v>
      </c>
      <c r="B30" s="213"/>
      <c r="C30" s="29" t="s">
        <v>2</v>
      </c>
      <c r="D30" s="11"/>
      <c r="E30" s="16" t="s">
        <v>3</v>
      </c>
      <c r="F30" s="11"/>
      <c r="G30" s="16" t="s">
        <v>4</v>
      </c>
      <c r="H30" s="11"/>
      <c r="I30" s="16" t="s">
        <v>5</v>
      </c>
      <c r="J30" s="11"/>
      <c r="K30" s="13" t="s">
        <v>6</v>
      </c>
      <c r="L30" s="11"/>
      <c r="M30" s="232" t="s">
        <v>7</v>
      </c>
      <c r="N30" s="228"/>
      <c r="O30" s="227" t="s">
        <v>246</v>
      </c>
      <c r="P30" s="228"/>
      <c r="Q30" s="219" t="s">
        <v>22</v>
      </c>
      <c r="R30" s="8"/>
    </row>
    <row r="31" spans="1:18" ht="12.75" customHeight="1" thickBot="1">
      <c r="A31" s="235" t="s">
        <v>8</v>
      </c>
      <c r="B31" s="236"/>
      <c r="C31" s="30" t="s">
        <v>10</v>
      </c>
      <c r="D31" s="17"/>
      <c r="E31" s="14" t="s">
        <v>11</v>
      </c>
      <c r="F31" s="15"/>
      <c r="G31" s="14" t="s">
        <v>12</v>
      </c>
      <c r="H31" s="15"/>
      <c r="I31" s="14" t="s">
        <v>13</v>
      </c>
      <c r="J31" s="15"/>
      <c r="K31" s="14" t="s">
        <v>14</v>
      </c>
      <c r="L31" s="12"/>
      <c r="M31" s="233" t="s">
        <v>15</v>
      </c>
      <c r="N31" s="234"/>
      <c r="O31" s="225" t="s">
        <v>247</v>
      </c>
      <c r="P31" s="226"/>
      <c r="Q31" s="220"/>
      <c r="R31" s="8"/>
    </row>
    <row r="32" spans="1:18" ht="12.75" customHeight="1" thickBot="1">
      <c r="A32" s="200" t="s">
        <v>331</v>
      </c>
      <c r="B32" s="203" t="s">
        <v>65</v>
      </c>
      <c r="C32" s="204"/>
      <c r="D32" s="34">
        <v>7</v>
      </c>
      <c r="E32" s="198">
        <v>7</v>
      </c>
      <c r="F32" s="199"/>
      <c r="G32" s="198">
        <v>7</v>
      </c>
      <c r="H32" s="199"/>
      <c r="I32" s="198">
        <v>10</v>
      </c>
      <c r="J32" s="199"/>
      <c r="K32" s="198">
        <v>7</v>
      </c>
      <c r="L32" s="199"/>
      <c r="M32" s="206">
        <v>7</v>
      </c>
      <c r="N32" s="229"/>
      <c r="O32" s="206">
        <v>10</v>
      </c>
      <c r="P32" s="207"/>
      <c r="Q32" s="137" t="s">
        <v>23</v>
      </c>
      <c r="R32" s="8"/>
    </row>
    <row r="33" spans="1:18" ht="12.75" customHeight="1" thickBot="1">
      <c r="A33" s="201"/>
      <c r="B33" s="55" t="s">
        <v>1</v>
      </c>
      <c r="C33" s="60" t="s">
        <v>69</v>
      </c>
      <c r="D33" s="57">
        <v>191491</v>
      </c>
      <c r="E33" s="58"/>
      <c r="F33" s="57">
        <v>175312</v>
      </c>
      <c r="G33" s="59"/>
      <c r="H33" s="57">
        <v>258791</v>
      </c>
      <c r="I33" s="60" t="s">
        <v>69</v>
      </c>
      <c r="J33" s="57">
        <v>209787</v>
      </c>
      <c r="K33" s="60" t="s">
        <v>69</v>
      </c>
      <c r="L33" s="57">
        <v>216865</v>
      </c>
      <c r="M33" s="59"/>
      <c r="N33" s="126">
        <v>192062</v>
      </c>
      <c r="O33" s="60"/>
      <c r="P33" s="57">
        <v>236027</v>
      </c>
      <c r="Q33" s="131">
        <f>CEILING(R33,1)</f>
        <v>211477</v>
      </c>
      <c r="R33" s="70">
        <f>(P33+N33+L33+J33+H33+F33+D33)/7</f>
        <v>211476.42857142858</v>
      </c>
    </row>
    <row r="34" spans="1:18" ht="12.75" customHeight="1">
      <c r="A34" s="201"/>
      <c r="B34" s="61" t="s">
        <v>18</v>
      </c>
      <c r="C34" s="18"/>
      <c r="D34" s="37">
        <v>0</v>
      </c>
      <c r="E34" s="38"/>
      <c r="F34" s="37">
        <v>0</v>
      </c>
      <c r="G34" s="27"/>
      <c r="H34" s="37">
        <v>0</v>
      </c>
      <c r="I34" s="27"/>
      <c r="J34" s="37">
        <v>0</v>
      </c>
      <c r="K34" s="27"/>
      <c r="L34" s="37">
        <v>0</v>
      </c>
      <c r="M34" s="27"/>
      <c r="N34" s="127">
        <v>0</v>
      </c>
      <c r="O34" s="27"/>
      <c r="P34" s="37">
        <v>0</v>
      </c>
      <c r="Q34" s="31">
        <f>CEILING(R34,1)</f>
        <v>0</v>
      </c>
      <c r="R34" s="70">
        <f>(P34+N34+L34+J34+H34+F34+D34)/7</f>
        <v>0</v>
      </c>
    </row>
    <row r="35" spans="1:18" ht="12.75" customHeight="1">
      <c r="A35" s="201"/>
      <c r="B35" s="62" t="s">
        <v>66</v>
      </c>
      <c r="C35" s="19"/>
      <c r="D35" s="36">
        <v>128578</v>
      </c>
      <c r="E35" s="39"/>
      <c r="F35" s="36">
        <v>114297</v>
      </c>
      <c r="G35" s="28"/>
      <c r="H35" s="36">
        <v>168143</v>
      </c>
      <c r="I35" s="28"/>
      <c r="J35" s="36">
        <v>138917</v>
      </c>
      <c r="K35" s="28"/>
      <c r="L35" s="36">
        <v>141497</v>
      </c>
      <c r="M35" s="28"/>
      <c r="N35" s="128">
        <v>123895</v>
      </c>
      <c r="O35" s="28"/>
      <c r="P35" s="36">
        <v>150984</v>
      </c>
      <c r="Q35" s="31">
        <f>CEILING(R35,1)</f>
        <v>138045</v>
      </c>
      <c r="R35" s="70">
        <f>(P35+N35+L35+J35+H35+F35+D35)/7</f>
        <v>138044.42857142858</v>
      </c>
    </row>
    <row r="36" spans="1:18" ht="12.75" customHeight="1" thickBot="1">
      <c r="A36" s="201"/>
      <c r="B36" s="63" t="s">
        <v>67</v>
      </c>
      <c r="C36" s="51"/>
      <c r="D36" s="52">
        <v>346</v>
      </c>
      <c r="E36" s="53"/>
      <c r="F36" s="52">
        <v>7546</v>
      </c>
      <c r="G36" s="54"/>
      <c r="H36" s="52">
        <v>346</v>
      </c>
      <c r="I36" s="54"/>
      <c r="J36" s="52">
        <v>346</v>
      </c>
      <c r="K36" s="54"/>
      <c r="L36" s="52">
        <v>346</v>
      </c>
      <c r="M36" s="54"/>
      <c r="N36" s="130">
        <v>493</v>
      </c>
      <c r="O36" s="54"/>
      <c r="P36" s="52">
        <v>4415</v>
      </c>
      <c r="Q36" s="31">
        <f>CEILING(R36,1)</f>
        <v>1977</v>
      </c>
      <c r="R36" s="70">
        <f>(P36+N36+L36+J36+H36+F36+D36)/7</f>
        <v>1976.857142857143</v>
      </c>
    </row>
    <row r="37" spans="1:18" ht="12.75" customHeight="1" thickBot="1">
      <c r="A37" s="202"/>
      <c r="B37" s="55" t="s">
        <v>9</v>
      </c>
      <c r="C37" s="59"/>
      <c r="D37" s="57">
        <f>SUM(D34:D36)</f>
        <v>128924</v>
      </c>
      <c r="E37" s="64"/>
      <c r="F37" s="57">
        <f>SUM(F34:F36)</f>
        <v>121843</v>
      </c>
      <c r="G37" s="59"/>
      <c r="H37" s="57">
        <f>SUM(H34:H36)</f>
        <v>168489</v>
      </c>
      <c r="I37" s="59"/>
      <c r="J37" s="57">
        <f>SUM(J34:J36)</f>
        <v>139263</v>
      </c>
      <c r="K37" s="59"/>
      <c r="L37" s="57">
        <f>SUM(L34:L36)</f>
        <v>141843</v>
      </c>
      <c r="M37" s="59"/>
      <c r="N37" s="126">
        <f>SUM(N34:N36)</f>
        <v>124388</v>
      </c>
      <c r="O37" s="59"/>
      <c r="P37" s="126">
        <f>SUM(P34:P36)</f>
        <v>155399</v>
      </c>
      <c r="Q37" s="65">
        <f>CEILING(R37,1)</f>
        <v>140022</v>
      </c>
      <c r="R37" s="70">
        <f>(P37+N37+L37+J37+H37+F37+D37)/7</f>
        <v>140021.2857142857</v>
      </c>
    </row>
    <row r="38" spans="1:18" ht="12.75" customHeight="1" thickBot="1">
      <c r="A38" s="200" t="s">
        <v>72</v>
      </c>
      <c r="B38" s="203" t="s">
        <v>65</v>
      </c>
      <c r="C38" s="204"/>
      <c r="D38" s="34">
        <v>7</v>
      </c>
      <c r="E38" s="198">
        <v>7</v>
      </c>
      <c r="F38" s="199"/>
      <c r="G38" s="198">
        <v>7</v>
      </c>
      <c r="H38" s="199"/>
      <c r="I38" s="198">
        <v>7</v>
      </c>
      <c r="J38" s="199"/>
      <c r="K38" s="198">
        <v>12</v>
      </c>
      <c r="L38" s="199"/>
      <c r="M38" s="206">
        <v>7</v>
      </c>
      <c r="N38" s="229"/>
      <c r="O38" s="206" t="s">
        <v>70</v>
      </c>
      <c r="P38" s="207"/>
      <c r="Q38" s="137" t="s">
        <v>23</v>
      </c>
      <c r="R38" s="8"/>
    </row>
    <row r="39" spans="1:18" ht="12.75" customHeight="1" thickBot="1">
      <c r="A39" s="201"/>
      <c r="B39" s="55" t="s">
        <v>1</v>
      </c>
      <c r="C39" s="56"/>
      <c r="D39" s="57">
        <v>568091</v>
      </c>
      <c r="E39" s="58"/>
      <c r="F39" s="57">
        <v>580762</v>
      </c>
      <c r="G39" s="59"/>
      <c r="H39" s="57">
        <v>566655</v>
      </c>
      <c r="I39" s="59"/>
      <c r="J39" s="57">
        <v>563058</v>
      </c>
      <c r="K39" s="60" t="s">
        <v>69</v>
      </c>
      <c r="L39" s="57">
        <v>700618</v>
      </c>
      <c r="M39" s="59"/>
      <c r="N39" s="126">
        <v>485529</v>
      </c>
      <c r="O39" s="60"/>
      <c r="P39" s="57" t="s">
        <v>70</v>
      </c>
      <c r="Q39" s="131">
        <f>CEILING(R39,1)</f>
        <v>577453</v>
      </c>
      <c r="R39" s="70">
        <f>(N39+L39+J39+H39+F39+D39)/6</f>
        <v>577452.1666666666</v>
      </c>
    </row>
    <row r="40" spans="1:18" ht="12.75" customHeight="1">
      <c r="A40" s="201"/>
      <c r="B40" s="61" t="s">
        <v>18</v>
      </c>
      <c r="C40" s="18"/>
      <c r="D40" s="37">
        <v>9971</v>
      </c>
      <c r="E40" s="38"/>
      <c r="F40" s="37">
        <v>9842</v>
      </c>
      <c r="G40" s="27"/>
      <c r="H40" s="37">
        <v>9957</v>
      </c>
      <c r="I40" s="27"/>
      <c r="J40" s="37">
        <v>9848</v>
      </c>
      <c r="K40" s="27"/>
      <c r="L40" s="37">
        <v>14783</v>
      </c>
      <c r="M40" s="27"/>
      <c r="N40" s="127">
        <v>9783</v>
      </c>
      <c r="O40" s="27"/>
      <c r="P40" s="37" t="s">
        <v>70</v>
      </c>
      <c r="Q40" s="31">
        <f>CEILING(R40,1)</f>
        <v>10698</v>
      </c>
      <c r="R40" s="71">
        <f>(N40+L40+J40+H40+F40+D40)/6</f>
        <v>10697.333333333334</v>
      </c>
    </row>
    <row r="41" spans="1:18" ht="12.75" customHeight="1">
      <c r="A41" s="201"/>
      <c r="B41" s="62" t="s">
        <v>66</v>
      </c>
      <c r="C41" s="19"/>
      <c r="D41" s="36">
        <v>434404</v>
      </c>
      <c r="E41" s="39"/>
      <c r="F41" s="36">
        <v>456221</v>
      </c>
      <c r="G41" s="28"/>
      <c r="H41" s="36">
        <v>440448</v>
      </c>
      <c r="I41" s="28"/>
      <c r="J41" s="36">
        <v>435207</v>
      </c>
      <c r="K41" s="28"/>
      <c r="L41" s="36">
        <v>547847</v>
      </c>
      <c r="M41" s="28"/>
      <c r="N41" s="128">
        <v>371061</v>
      </c>
      <c r="O41" s="28"/>
      <c r="P41" s="36" t="s">
        <v>70</v>
      </c>
      <c r="Q41" s="31">
        <f>CEILING(R41,1)</f>
        <v>447532</v>
      </c>
      <c r="R41" s="72">
        <f>(N41+L41+J41+H41+F41+D41)/6</f>
        <v>447531.3333333333</v>
      </c>
    </row>
    <row r="42" spans="1:18" ht="12.75" customHeight="1" thickBot="1">
      <c r="A42" s="201"/>
      <c r="B42" s="63" t="s">
        <v>67</v>
      </c>
      <c r="C42" s="51"/>
      <c r="D42" s="36">
        <v>2510</v>
      </c>
      <c r="E42" s="39"/>
      <c r="F42" s="36">
        <v>3110</v>
      </c>
      <c r="G42" s="28"/>
      <c r="H42" s="36">
        <v>3300</v>
      </c>
      <c r="I42" s="28"/>
      <c r="J42" s="36">
        <v>3314</v>
      </c>
      <c r="K42" s="28"/>
      <c r="L42" s="36">
        <v>3782</v>
      </c>
      <c r="M42" s="28"/>
      <c r="N42" s="128">
        <v>3115</v>
      </c>
      <c r="O42" s="54"/>
      <c r="P42" s="52" t="s">
        <v>70</v>
      </c>
      <c r="Q42" s="31">
        <f>CEILING(R42,1)</f>
        <v>3189</v>
      </c>
      <c r="R42" s="72">
        <f>(N42+L42+J42+H42+F42+D42)/6</f>
        <v>3188.5</v>
      </c>
    </row>
    <row r="43" spans="1:18" ht="12.75" customHeight="1" thickBot="1">
      <c r="A43" s="202"/>
      <c r="B43" s="55" t="s">
        <v>9</v>
      </c>
      <c r="C43" s="59"/>
      <c r="D43" s="57">
        <f>SUM(D40:D42)</f>
        <v>446885</v>
      </c>
      <c r="E43" s="64"/>
      <c r="F43" s="57">
        <f>SUM(F40:F42)</f>
        <v>469173</v>
      </c>
      <c r="G43" s="59"/>
      <c r="H43" s="57">
        <f>SUM(H40:H42)</f>
        <v>453705</v>
      </c>
      <c r="I43" s="59"/>
      <c r="J43" s="57">
        <f>SUM(J40:J42)</f>
        <v>448369</v>
      </c>
      <c r="K43" s="59"/>
      <c r="L43" s="57">
        <f>SUM(L40:L42)</f>
        <v>566412</v>
      </c>
      <c r="M43" s="59"/>
      <c r="N43" s="126">
        <f>SUM(N40:N42)</f>
        <v>383959</v>
      </c>
      <c r="O43" s="59"/>
      <c r="P43" s="57" t="s">
        <v>70</v>
      </c>
      <c r="Q43" s="131">
        <f>CEILING(R43,1)</f>
        <v>461418</v>
      </c>
      <c r="R43" s="72">
        <f>(N43+L43+J43+H43+F43+D43)/6</f>
        <v>461417.1666666667</v>
      </c>
    </row>
    <row r="44" spans="1:18" ht="12.75" customHeight="1" thickBot="1">
      <c r="A44" s="200" t="s">
        <v>295</v>
      </c>
      <c r="B44" s="212" t="s">
        <v>65</v>
      </c>
      <c r="C44" s="213"/>
      <c r="D44" s="121">
        <v>9</v>
      </c>
      <c r="E44" s="214">
        <v>9</v>
      </c>
      <c r="F44" s="215"/>
      <c r="G44" s="214">
        <v>9</v>
      </c>
      <c r="H44" s="215"/>
      <c r="I44" s="214">
        <v>9</v>
      </c>
      <c r="J44" s="215"/>
      <c r="K44" s="214">
        <v>11</v>
      </c>
      <c r="L44" s="215"/>
      <c r="M44" s="214">
        <v>9</v>
      </c>
      <c r="N44" s="215"/>
      <c r="O44" s="206" t="s">
        <v>70</v>
      </c>
      <c r="P44" s="207"/>
      <c r="Q44" s="120" t="s">
        <v>23</v>
      </c>
      <c r="R44" s="72"/>
    </row>
    <row r="45" spans="1:18" ht="12.75" customHeight="1" thickBot="1">
      <c r="A45" s="205"/>
      <c r="B45" s="55" t="s">
        <v>1</v>
      </c>
      <c r="C45" s="56"/>
      <c r="D45" s="126">
        <v>305817</v>
      </c>
      <c r="E45" s="59"/>
      <c r="F45" s="57">
        <v>344338</v>
      </c>
      <c r="G45" s="58"/>
      <c r="H45" s="126">
        <v>323609</v>
      </c>
      <c r="I45" s="59"/>
      <c r="J45" s="57">
        <v>308255</v>
      </c>
      <c r="K45" s="77" t="s">
        <v>69</v>
      </c>
      <c r="L45" s="126">
        <v>711210</v>
      </c>
      <c r="M45" s="60"/>
      <c r="N45" s="57">
        <v>362451</v>
      </c>
      <c r="O45" s="60"/>
      <c r="P45" s="57" t="s">
        <v>70</v>
      </c>
      <c r="Q45" s="131">
        <f>CEILING(R45,1)</f>
        <v>392614</v>
      </c>
      <c r="R45" s="70">
        <f>(N45+L45+J45+H45+F45+D45)/6</f>
        <v>392613.3333333333</v>
      </c>
    </row>
    <row r="46" spans="1:18" ht="12.75" customHeight="1">
      <c r="A46" s="205"/>
      <c r="B46" s="61" t="s">
        <v>18</v>
      </c>
      <c r="C46" s="18"/>
      <c r="D46" s="127">
        <v>140029</v>
      </c>
      <c r="E46" s="27"/>
      <c r="F46" s="37">
        <v>147426</v>
      </c>
      <c r="G46" s="38"/>
      <c r="H46" s="127">
        <v>148523</v>
      </c>
      <c r="I46" s="27"/>
      <c r="J46" s="37">
        <v>149386</v>
      </c>
      <c r="K46" s="38"/>
      <c r="L46" s="127">
        <v>295793</v>
      </c>
      <c r="M46" s="27"/>
      <c r="N46" s="37">
        <v>193278</v>
      </c>
      <c r="O46" s="27"/>
      <c r="P46" s="37" t="s">
        <v>70</v>
      </c>
      <c r="Q46" s="31">
        <f>CEILING(R46,1)</f>
        <v>179073</v>
      </c>
      <c r="R46" s="71">
        <f>(N46+L46+J46+H46+F46+D46)/6</f>
        <v>179072.5</v>
      </c>
    </row>
    <row r="47" spans="1:18" ht="12.75" customHeight="1">
      <c r="A47" s="205"/>
      <c r="B47" s="62" t="s">
        <v>66</v>
      </c>
      <c r="C47" s="19"/>
      <c r="D47" s="128">
        <v>105987</v>
      </c>
      <c r="E47" s="28"/>
      <c r="F47" s="36">
        <v>124211</v>
      </c>
      <c r="G47" s="39"/>
      <c r="H47" s="128">
        <v>104557</v>
      </c>
      <c r="I47" s="28"/>
      <c r="J47" s="36">
        <v>95183</v>
      </c>
      <c r="K47" s="39"/>
      <c r="L47" s="128">
        <v>277014</v>
      </c>
      <c r="M47" s="28"/>
      <c r="N47" s="36">
        <v>101830</v>
      </c>
      <c r="O47" s="28"/>
      <c r="P47" s="36" t="s">
        <v>70</v>
      </c>
      <c r="Q47" s="31">
        <f>CEILING(R47,1)</f>
        <v>134797</v>
      </c>
      <c r="R47" s="72">
        <f>(N47+L47+J47+H47+F47+D47)/6</f>
        <v>134797</v>
      </c>
    </row>
    <row r="48" spans="1:18" ht="12.75" customHeight="1" thickBot="1">
      <c r="A48" s="205"/>
      <c r="B48" s="63" t="s">
        <v>67</v>
      </c>
      <c r="C48" s="125"/>
      <c r="D48" s="129">
        <v>5139</v>
      </c>
      <c r="E48" s="54"/>
      <c r="F48" s="52">
        <v>6464</v>
      </c>
      <c r="G48" s="124"/>
      <c r="H48" s="130">
        <v>5208</v>
      </c>
      <c r="I48" s="54"/>
      <c r="J48" s="52">
        <v>8284</v>
      </c>
      <c r="K48" s="124"/>
      <c r="L48" s="130">
        <v>8902</v>
      </c>
      <c r="M48" s="54"/>
      <c r="N48" s="52">
        <v>11169</v>
      </c>
      <c r="O48" s="54"/>
      <c r="P48" s="52" t="s">
        <v>70</v>
      </c>
      <c r="Q48" s="31">
        <f>CEILING(R48,1)</f>
        <v>7528</v>
      </c>
      <c r="R48" s="72">
        <f>(N48+L48+J48+H48+F48+D48)/6</f>
        <v>7527.666666666667</v>
      </c>
    </row>
    <row r="49" spans="1:18" ht="12.75" customHeight="1" thickBot="1">
      <c r="A49" s="205"/>
      <c r="B49" s="55" t="s">
        <v>9</v>
      </c>
      <c r="C49" s="59"/>
      <c r="D49" s="57">
        <f>SUM(D46:D48)</f>
        <v>251155</v>
      </c>
      <c r="E49" s="64"/>
      <c r="F49" s="57">
        <f>SUM(F46:F48)</f>
        <v>278101</v>
      </c>
      <c r="G49" s="59"/>
      <c r="H49" s="57">
        <f>SUM(H46:H48)</f>
        <v>258288</v>
      </c>
      <c r="I49" s="59"/>
      <c r="J49" s="57">
        <f>SUM(J46:J48)</f>
        <v>252853</v>
      </c>
      <c r="K49" s="59"/>
      <c r="L49" s="57">
        <f>SUM(L46:L48)</f>
        <v>581709</v>
      </c>
      <c r="M49" s="59"/>
      <c r="N49" s="126">
        <f>SUM(N46:N48)</f>
        <v>306277</v>
      </c>
      <c r="O49" s="59"/>
      <c r="P49" s="57" t="s">
        <v>70</v>
      </c>
      <c r="Q49" s="131">
        <f>CEILING(R49,1)</f>
        <v>321398</v>
      </c>
      <c r="R49" s="72">
        <f>(N49+L49+J49+H49+F49+D49)/6</f>
        <v>321397.1666666667</v>
      </c>
    </row>
    <row r="50" spans="1:18" ht="12.75" customHeight="1" thickBot="1">
      <c r="A50" s="200" t="s">
        <v>126</v>
      </c>
      <c r="B50" s="203" t="s">
        <v>65</v>
      </c>
      <c r="C50" s="204"/>
      <c r="D50" s="34">
        <v>16</v>
      </c>
      <c r="E50" s="198">
        <v>16</v>
      </c>
      <c r="F50" s="199"/>
      <c r="G50" s="198">
        <v>16</v>
      </c>
      <c r="H50" s="199"/>
      <c r="I50" s="198">
        <v>16</v>
      </c>
      <c r="J50" s="199"/>
      <c r="K50" s="198">
        <v>18</v>
      </c>
      <c r="L50" s="199"/>
      <c r="M50" s="198" t="s">
        <v>70</v>
      </c>
      <c r="N50" s="199"/>
      <c r="O50" s="206" t="s">
        <v>70</v>
      </c>
      <c r="P50" s="207"/>
      <c r="Q50" s="35" t="s">
        <v>23</v>
      </c>
      <c r="R50" s="8"/>
    </row>
    <row r="51" spans="1:18" ht="12.75" customHeight="1" thickBot="1">
      <c r="A51" s="201"/>
      <c r="B51" s="55" t="s">
        <v>1</v>
      </c>
      <c r="C51" s="56"/>
      <c r="D51" s="57">
        <v>71632</v>
      </c>
      <c r="E51" s="58"/>
      <c r="F51" s="57">
        <v>70175</v>
      </c>
      <c r="G51" s="60" t="s">
        <v>69</v>
      </c>
      <c r="H51" s="57">
        <v>72377</v>
      </c>
      <c r="I51" s="59"/>
      <c r="J51" s="57">
        <v>70249</v>
      </c>
      <c r="K51" s="60" t="s">
        <v>69</v>
      </c>
      <c r="L51" s="57">
        <v>84947</v>
      </c>
      <c r="M51" s="59"/>
      <c r="N51" s="57" t="s">
        <v>70</v>
      </c>
      <c r="O51" s="60"/>
      <c r="P51" s="57" t="s">
        <v>70</v>
      </c>
      <c r="Q51" s="65">
        <f>CEILING(R51,1)</f>
        <v>73876</v>
      </c>
      <c r="R51" s="70">
        <f>(L51+J51+H51+F51+D51)/5</f>
        <v>73876</v>
      </c>
    </row>
    <row r="52" spans="1:18" ht="12.75" customHeight="1">
      <c r="A52" s="201"/>
      <c r="B52" s="61" t="s">
        <v>18</v>
      </c>
      <c r="C52" s="18"/>
      <c r="D52" s="37">
        <v>44879</v>
      </c>
      <c r="E52" s="38"/>
      <c r="F52" s="37">
        <v>44685</v>
      </c>
      <c r="G52" s="27"/>
      <c r="H52" s="37">
        <v>44943</v>
      </c>
      <c r="I52" s="27"/>
      <c r="J52" s="37">
        <v>44710</v>
      </c>
      <c r="K52" s="27"/>
      <c r="L52" s="37">
        <v>45848</v>
      </c>
      <c r="M52" s="27"/>
      <c r="N52" s="37" t="s">
        <v>70</v>
      </c>
      <c r="O52" s="27"/>
      <c r="P52" s="37" t="s">
        <v>70</v>
      </c>
      <c r="Q52" s="31">
        <f>CEILING(R52,1)</f>
        <v>45013</v>
      </c>
      <c r="R52" s="71">
        <f>(L52+J52+H52+F52+D52)/5</f>
        <v>45013</v>
      </c>
    </row>
    <row r="53" spans="1:18" ht="12.75" customHeight="1">
      <c r="A53" s="201"/>
      <c r="B53" s="62" t="s">
        <v>66</v>
      </c>
      <c r="C53" s="19"/>
      <c r="D53" s="36">
        <v>10301</v>
      </c>
      <c r="E53" s="39"/>
      <c r="F53" s="36">
        <v>9613</v>
      </c>
      <c r="G53" s="28"/>
      <c r="H53" s="36">
        <v>11764</v>
      </c>
      <c r="I53" s="28"/>
      <c r="J53" s="36">
        <v>9718</v>
      </c>
      <c r="K53" s="28"/>
      <c r="L53" s="36">
        <v>18598</v>
      </c>
      <c r="M53" s="28"/>
      <c r="N53" s="36" t="s">
        <v>70</v>
      </c>
      <c r="O53" s="28"/>
      <c r="P53" s="36" t="s">
        <v>70</v>
      </c>
      <c r="Q53" s="31">
        <f>CEILING(R53,1)</f>
        <v>11999</v>
      </c>
      <c r="R53" s="72">
        <f>(L53+J53+H53+F53+D53)/5</f>
        <v>11998.8</v>
      </c>
    </row>
    <row r="54" spans="1:18" ht="12.75" customHeight="1" thickBot="1">
      <c r="A54" s="201"/>
      <c r="B54" s="63" t="s">
        <v>67</v>
      </c>
      <c r="C54" s="51"/>
      <c r="D54" s="52">
        <v>1456</v>
      </c>
      <c r="E54" s="53"/>
      <c r="F54" s="52">
        <v>1456</v>
      </c>
      <c r="G54" s="54"/>
      <c r="H54" s="52">
        <v>1666</v>
      </c>
      <c r="I54" s="54"/>
      <c r="J54" s="52">
        <v>1664</v>
      </c>
      <c r="K54" s="54"/>
      <c r="L54" s="52">
        <v>1771</v>
      </c>
      <c r="M54" s="54"/>
      <c r="N54" s="52" t="s">
        <v>70</v>
      </c>
      <c r="O54" s="54"/>
      <c r="P54" s="52" t="s">
        <v>70</v>
      </c>
      <c r="Q54" s="31">
        <f>CEILING(R54,1)</f>
        <v>1603</v>
      </c>
      <c r="R54" s="72">
        <f>(L54+J54+H54+F54+D54)/5</f>
        <v>1602.6</v>
      </c>
    </row>
    <row r="55" spans="1:18" ht="12.75" customHeight="1" thickBot="1">
      <c r="A55" s="202"/>
      <c r="B55" s="55" t="s">
        <v>9</v>
      </c>
      <c r="C55" s="59"/>
      <c r="D55" s="57">
        <f>SUM(D52:D54)</f>
        <v>56636</v>
      </c>
      <c r="E55" s="64"/>
      <c r="F55" s="57">
        <f>SUM(F52:F54)</f>
        <v>55754</v>
      </c>
      <c r="G55" s="59"/>
      <c r="H55" s="57">
        <f>SUM(H52:H54)</f>
        <v>58373</v>
      </c>
      <c r="I55" s="59"/>
      <c r="J55" s="57">
        <f>SUM(J52:J54)</f>
        <v>56092</v>
      </c>
      <c r="K55" s="59"/>
      <c r="L55" s="57">
        <f>SUM(L52:L54)</f>
        <v>66217</v>
      </c>
      <c r="M55" s="59"/>
      <c r="N55" s="57" t="s">
        <v>70</v>
      </c>
      <c r="O55" s="59"/>
      <c r="P55" s="57" t="s">
        <v>70</v>
      </c>
      <c r="Q55" s="65">
        <f>CEILING(R55,1)</f>
        <v>58615</v>
      </c>
      <c r="R55" s="72">
        <f>(L55+J55+H55+F55+D55)/5</f>
        <v>58614.4</v>
      </c>
    </row>
    <row r="56" spans="1:18" ht="12.75" customHeight="1" thickBot="1">
      <c r="A56" s="200" t="s">
        <v>127</v>
      </c>
      <c r="B56" s="203" t="s">
        <v>65</v>
      </c>
      <c r="C56" s="204"/>
      <c r="D56" s="34">
        <v>12</v>
      </c>
      <c r="E56" s="198">
        <v>12</v>
      </c>
      <c r="F56" s="199"/>
      <c r="G56" s="198">
        <v>12</v>
      </c>
      <c r="H56" s="199"/>
      <c r="I56" s="198">
        <v>12</v>
      </c>
      <c r="J56" s="199"/>
      <c r="K56" s="198">
        <v>16</v>
      </c>
      <c r="L56" s="199"/>
      <c r="M56" s="198">
        <v>13</v>
      </c>
      <c r="N56" s="199"/>
      <c r="O56" s="206" t="s">
        <v>70</v>
      </c>
      <c r="P56" s="207"/>
      <c r="Q56" s="35" t="s">
        <v>23</v>
      </c>
      <c r="R56" s="8"/>
    </row>
    <row r="57" spans="1:18" ht="12.75" customHeight="1" thickBot="1">
      <c r="A57" s="201"/>
      <c r="B57" s="55" t="s">
        <v>1</v>
      </c>
      <c r="C57" s="81"/>
      <c r="D57" s="57">
        <v>91287</v>
      </c>
      <c r="E57" s="81"/>
      <c r="F57" s="57">
        <v>90879</v>
      </c>
      <c r="G57" s="81"/>
      <c r="H57" s="57">
        <v>90981</v>
      </c>
      <c r="I57" s="81"/>
      <c r="J57" s="57">
        <v>91603</v>
      </c>
      <c r="K57" s="85" t="s">
        <v>69</v>
      </c>
      <c r="L57" s="57">
        <v>143921</v>
      </c>
      <c r="M57" s="85" t="s">
        <v>71</v>
      </c>
      <c r="N57" s="57">
        <v>109804</v>
      </c>
      <c r="O57" s="60"/>
      <c r="P57" s="57" t="s">
        <v>70</v>
      </c>
      <c r="Q57" s="65">
        <f>CEILING(R57,1)</f>
        <v>103080</v>
      </c>
      <c r="R57" s="70">
        <f>(N57+L57+J57+H57+F57+D57)/6</f>
        <v>103079.16666666667</v>
      </c>
    </row>
    <row r="58" spans="1:18" ht="12.75" customHeight="1">
      <c r="A58" s="201"/>
      <c r="B58" s="61" t="s">
        <v>18</v>
      </c>
      <c r="C58" s="82"/>
      <c r="D58" s="37">
        <v>22265</v>
      </c>
      <c r="E58" s="82"/>
      <c r="F58" s="37">
        <v>22267</v>
      </c>
      <c r="G58" s="82"/>
      <c r="H58" s="37">
        <v>22148</v>
      </c>
      <c r="I58" s="82"/>
      <c r="J58" s="37">
        <v>22448</v>
      </c>
      <c r="K58" s="82"/>
      <c r="L58" s="37">
        <v>32101</v>
      </c>
      <c r="M58" s="82"/>
      <c r="N58" s="37">
        <v>27511</v>
      </c>
      <c r="O58" s="27"/>
      <c r="P58" s="37" t="s">
        <v>70</v>
      </c>
      <c r="Q58" s="31">
        <f>CEILING(R58,1)</f>
        <v>24790</v>
      </c>
      <c r="R58" s="71">
        <f>(N58+L58+J58+H58+F58+D58)/6</f>
        <v>24790</v>
      </c>
    </row>
    <row r="59" spans="1:18" ht="12.75" customHeight="1">
      <c r="A59" s="201"/>
      <c r="B59" s="62" t="s">
        <v>66</v>
      </c>
      <c r="C59" s="83"/>
      <c r="D59" s="36">
        <v>28562</v>
      </c>
      <c r="E59" s="83"/>
      <c r="F59" s="36">
        <v>29081</v>
      </c>
      <c r="G59" s="83"/>
      <c r="H59" s="36">
        <v>27868</v>
      </c>
      <c r="I59" s="83"/>
      <c r="J59" s="36">
        <v>26698</v>
      </c>
      <c r="K59" s="83"/>
      <c r="L59" s="36">
        <v>56553</v>
      </c>
      <c r="M59" s="83"/>
      <c r="N59" s="36">
        <v>38281</v>
      </c>
      <c r="O59" s="28"/>
      <c r="P59" s="36" t="s">
        <v>70</v>
      </c>
      <c r="Q59" s="31">
        <f>CEILING(R59,1)</f>
        <v>34508</v>
      </c>
      <c r="R59" s="72">
        <f>(N59+L59+J59+H59+F59+D59)/6</f>
        <v>34507.166666666664</v>
      </c>
    </row>
    <row r="60" spans="1:18" ht="12.75" customHeight="1" thickBot="1">
      <c r="A60" s="201"/>
      <c r="B60" s="63" t="s">
        <v>67</v>
      </c>
      <c r="C60" s="84"/>
      <c r="D60" s="52">
        <v>8337</v>
      </c>
      <c r="E60" s="84"/>
      <c r="F60" s="52">
        <v>9006</v>
      </c>
      <c r="G60" s="84"/>
      <c r="H60" s="52">
        <v>9086</v>
      </c>
      <c r="I60" s="84"/>
      <c r="J60" s="52">
        <v>9323</v>
      </c>
      <c r="K60" s="84"/>
      <c r="L60" s="52">
        <v>9975</v>
      </c>
      <c r="M60" s="84"/>
      <c r="N60" s="52">
        <v>8303</v>
      </c>
      <c r="O60" s="54"/>
      <c r="P60" s="52" t="s">
        <v>70</v>
      </c>
      <c r="Q60" s="31">
        <f>CEILING(R60,1)</f>
        <v>9005</v>
      </c>
      <c r="R60" s="72">
        <f>(N60+L60+J60+H60+F60+D60)/6</f>
        <v>9005</v>
      </c>
    </row>
    <row r="61" spans="1:18" ht="12.75" customHeight="1" thickBot="1">
      <c r="A61" s="202"/>
      <c r="B61" s="55" t="s">
        <v>9</v>
      </c>
      <c r="C61" s="59"/>
      <c r="D61" s="57">
        <f>SUM(D58:D60)</f>
        <v>59164</v>
      </c>
      <c r="E61" s="64"/>
      <c r="F61" s="57">
        <f>SUM(F58:F60)</f>
        <v>60354</v>
      </c>
      <c r="G61" s="59"/>
      <c r="H61" s="57">
        <f>SUM(H58:H60)</f>
        <v>59102</v>
      </c>
      <c r="I61" s="59"/>
      <c r="J61" s="57">
        <f>SUM(J58:J60)</f>
        <v>58469</v>
      </c>
      <c r="K61" s="59"/>
      <c r="L61" s="57">
        <f>SUM(L58:L60)</f>
        <v>98629</v>
      </c>
      <c r="M61" s="59"/>
      <c r="N61" s="57">
        <f>SUM(N58:N60)</f>
        <v>74095</v>
      </c>
      <c r="O61" s="59"/>
      <c r="P61" s="57" t="s">
        <v>70</v>
      </c>
      <c r="Q61" s="65">
        <f>CEILING(R61,1)</f>
        <v>68303</v>
      </c>
      <c r="R61" s="72">
        <f>(N61+L61+J61+H61+F61+D61)/6</f>
        <v>68302.16666666667</v>
      </c>
    </row>
    <row r="62" spans="1:18" ht="12.75" customHeight="1" thickBot="1">
      <c r="A62" s="200" t="s">
        <v>248</v>
      </c>
      <c r="B62" s="203" t="s">
        <v>65</v>
      </c>
      <c r="C62" s="204"/>
      <c r="D62" s="34">
        <v>13</v>
      </c>
      <c r="E62" s="198">
        <v>11</v>
      </c>
      <c r="F62" s="199"/>
      <c r="G62" s="198">
        <v>11</v>
      </c>
      <c r="H62" s="199"/>
      <c r="I62" s="198">
        <v>16</v>
      </c>
      <c r="J62" s="199"/>
      <c r="K62" s="198">
        <v>11</v>
      </c>
      <c r="L62" s="199"/>
      <c r="M62" s="198">
        <v>11</v>
      </c>
      <c r="N62" s="199"/>
      <c r="O62" s="198" t="s">
        <v>70</v>
      </c>
      <c r="P62" s="199"/>
      <c r="Q62" s="35" t="s">
        <v>23</v>
      </c>
      <c r="R62" s="8"/>
    </row>
    <row r="63" spans="1:18" ht="12.75" customHeight="1" thickBot="1">
      <c r="A63" s="201"/>
      <c r="B63" s="55" t="s">
        <v>1</v>
      </c>
      <c r="C63" s="85" t="s">
        <v>69</v>
      </c>
      <c r="D63" s="57">
        <v>339153</v>
      </c>
      <c r="E63" s="81"/>
      <c r="F63" s="57">
        <v>312159</v>
      </c>
      <c r="G63" s="81"/>
      <c r="H63" s="57">
        <v>332594</v>
      </c>
      <c r="I63" s="85" t="s">
        <v>69</v>
      </c>
      <c r="J63" s="57">
        <v>533044</v>
      </c>
      <c r="K63" s="81"/>
      <c r="L63" s="57">
        <v>333062</v>
      </c>
      <c r="M63" s="81"/>
      <c r="N63" s="57">
        <v>392819</v>
      </c>
      <c r="O63" s="60"/>
      <c r="P63" s="57" t="s">
        <v>70</v>
      </c>
      <c r="Q63" s="65">
        <f>CEILING(R63,1)</f>
        <v>373806</v>
      </c>
      <c r="R63" s="70">
        <f>(N63+L63+J63+H63+F63+D63)/6</f>
        <v>373805.1666666667</v>
      </c>
    </row>
    <row r="64" spans="1:18" ht="12.75" customHeight="1">
      <c r="A64" s="201"/>
      <c r="B64" s="61" t="s">
        <v>18</v>
      </c>
      <c r="C64" s="82"/>
      <c r="D64" s="37">
        <v>112503</v>
      </c>
      <c r="E64" s="82"/>
      <c r="F64" s="37">
        <v>109238</v>
      </c>
      <c r="G64" s="82"/>
      <c r="H64" s="37">
        <v>108863</v>
      </c>
      <c r="I64" s="82"/>
      <c r="J64" s="37">
        <v>156535</v>
      </c>
      <c r="K64" s="82"/>
      <c r="L64" s="37">
        <v>109192</v>
      </c>
      <c r="M64" s="82"/>
      <c r="N64" s="37">
        <v>128659</v>
      </c>
      <c r="O64" s="27"/>
      <c r="P64" s="37" t="s">
        <v>70</v>
      </c>
      <c r="Q64" s="31">
        <f>CEILING(R64,1)</f>
        <v>120832</v>
      </c>
      <c r="R64" s="71">
        <f>(N64+L64+J64+H64+F64+D64)/6</f>
        <v>120831.66666666667</v>
      </c>
    </row>
    <row r="65" spans="1:18" ht="12.75" customHeight="1">
      <c r="A65" s="201"/>
      <c r="B65" s="62" t="s">
        <v>66</v>
      </c>
      <c r="C65" s="83"/>
      <c r="D65" s="36">
        <v>135305</v>
      </c>
      <c r="E65" s="83"/>
      <c r="F65" s="36">
        <v>112283</v>
      </c>
      <c r="G65" s="83"/>
      <c r="H65" s="36">
        <v>133312</v>
      </c>
      <c r="I65" s="83"/>
      <c r="J65" s="36">
        <v>253558</v>
      </c>
      <c r="K65" s="83"/>
      <c r="L65" s="36">
        <v>116160</v>
      </c>
      <c r="M65" s="83"/>
      <c r="N65" s="36">
        <v>140103</v>
      </c>
      <c r="O65" s="28"/>
      <c r="P65" s="36" t="s">
        <v>70</v>
      </c>
      <c r="Q65" s="31">
        <f>CEILING(R65,1)</f>
        <v>148454</v>
      </c>
      <c r="R65" s="72">
        <f>(N65+L65+J65+H65+F65+D65)/6</f>
        <v>148453.5</v>
      </c>
    </row>
    <row r="66" spans="1:18" ht="12.75" customHeight="1" thickBot="1">
      <c r="A66" s="201"/>
      <c r="B66" s="63" t="s">
        <v>67</v>
      </c>
      <c r="C66" s="84"/>
      <c r="D66" s="52">
        <v>26499</v>
      </c>
      <c r="E66" s="84"/>
      <c r="F66" s="52">
        <v>27713</v>
      </c>
      <c r="G66" s="84"/>
      <c r="H66" s="52">
        <v>26152</v>
      </c>
      <c r="I66" s="84"/>
      <c r="J66" s="52">
        <v>30402</v>
      </c>
      <c r="K66" s="84"/>
      <c r="L66" s="52">
        <v>37530</v>
      </c>
      <c r="M66" s="84"/>
      <c r="N66" s="52">
        <v>57757</v>
      </c>
      <c r="O66" s="54"/>
      <c r="P66" s="52" t="s">
        <v>70</v>
      </c>
      <c r="Q66" s="31">
        <f>CEILING(R66,1)</f>
        <v>34343</v>
      </c>
      <c r="R66" s="72">
        <f>(N66+L66+J66+H66+F66+D66)/6</f>
        <v>34342.166666666664</v>
      </c>
    </row>
    <row r="67" spans="1:18" ht="12.75" customHeight="1" thickBot="1">
      <c r="A67" s="202"/>
      <c r="B67" s="55" t="s">
        <v>9</v>
      </c>
      <c r="C67" s="59"/>
      <c r="D67" s="57">
        <f>SUM(D64:D66)</f>
        <v>274307</v>
      </c>
      <c r="E67" s="64"/>
      <c r="F67" s="57">
        <f>SUM(F64:F66)</f>
        <v>249234</v>
      </c>
      <c r="G67" s="59"/>
      <c r="H67" s="57">
        <f>SUM(H64:H66)</f>
        <v>268327</v>
      </c>
      <c r="I67" s="59"/>
      <c r="J67" s="57">
        <f>SUM(J64:J66)</f>
        <v>440495</v>
      </c>
      <c r="K67" s="59"/>
      <c r="L67" s="57">
        <f>SUM(L64:L66)</f>
        <v>262882</v>
      </c>
      <c r="M67" s="59"/>
      <c r="N67" s="57">
        <f>SUM(N64:N66)</f>
        <v>326519</v>
      </c>
      <c r="O67" s="59"/>
      <c r="P67" s="57" t="s">
        <v>70</v>
      </c>
      <c r="Q67" s="65">
        <f>CEILING(R67,1)</f>
        <v>303628</v>
      </c>
      <c r="R67" s="72">
        <f>(N67+L67+J67+H67+F67+D67)/6</f>
        <v>303627.3333333333</v>
      </c>
    </row>
    <row r="68" spans="1:18" ht="12.75" customHeight="1" thickBot="1">
      <c r="A68" s="200" t="s">
        <v>128</v>
      </c>
      <c r="B68" s="203" t="s">
        <v>65</v>
      </c>
      <c r="C68" s="204"/>
      <c r="D68" s="34">
        <v>11</v>
      </c>
      <c r="E68" s="198">
        <v>11</v>
      </c>
      <c r="F68" s="199"/>
      <c r="G68" s="198">
        <v>12</v>
      </c>
      <c r="H68" s="199"/>
      <c r="I68" s="198">
        <v>11</v>
      </c>
      <c r="J68" s="199"/>
      <c r="K68" s="198">
        <v>11</v>
      </c>
      <c r="L68" s="199"/>
      <c r="M68" s="198">
        <v>14</v>
      </c>
      <c r="N68" s="199"/>
      <c r="O68" s="198" t="s">
        <v>70</v>
      </c>
      <c r="P68" s="199"/>
      <c r="Q68" s="35" t="s">
        <v>23</v>
      </c>
      <c r="R68" s="8"/>
    </row>
    <row r="69" spans="1:18" ht="12.75" customHeight="1" thickBot="1">
      <c r="A69" s="201"/>
      <c r="B69" s="55" t="s">
        <v>1</v>
      </c>
      <c r="C69" s="81"/>
      <c r="D69" s="57">
        <v>154269</v>
      </c>
      <c r="E69" s="81"/>
      <c r="F69" s="57">
        <v>149653</v>
      </c>
      <c r="G69" s="85" t="s">
        <v>69</v>
      </c>
      <c r="H69" s="57">
        <v>183610</v>
      </c>
      <c r="I69" s="81"/>
      <c r="J69" s="57">
        <v>147733</v>
      </c>
      <c r="K69" s="81"/>
      <c r="L69" s="57">
        <v>151080</v>
      </c>
      <c r="M69" s="85" t="s">
        <v>69</v>
      </c>
      <c r="N69" s="57">
        <v>452705</v>
      </c>
      <c r="O69" s="60"/>
      <c r="P69" s="57" t="s">
        <v>70</v>
      </c>
      <c r="Q69" s="65">
        <f>CEILING(R69,1)</f>
        <v>206509</v>
      </c>
      <c r="R69" s="70">
        <f>(N69+L69+J69+H69+F69+D69)/6</f>
        <v>206508.33333333334</v>
      </c>
    </row>
    <row r="70" spans="1:18" ht="12.75" customHeight="1">
      <c r="A70" s="201"/>
      <c r="B70" s="61" t="s">
        <v>18</v>
      </c>
      <c r="C70" s="82"/>
      <c r="D70" s="37">
        <v>44503</v>
      </c>
      <c r="E70" s="82"/>
      <c r="F70" s="37">
        <v>44189</v>
      </c>
      <c r="G70" s="82"/>
      <c r="H70" s="37">
        <v>48244</v>
      </c>
      <c r="I70" s="82"/>
      <c r="J70" s="37">
        <v>43929</v>
      </c>
      <c r="K70" s="82"/>
      <c r="L70" s="37">
        <v>44564</v>
      </c>
      <c r="M70" s="82"/>
      <c r="N70" s="37">
        <v>128875</v>
      </c>
      <c r="O70" s="27"/>
      <c r="P70" s="37" t="s">
        <v>70</v>
      </c>
      <c r="Q70" s="31">
        <f>CEILING(R70,1)</f>
        <v>59051</v>
      </c>
      <c r="R70" s="71">
        <f>(N70+L70+J70+H70+F70+D70)/6</f>
        <v>59050.666666666664</v>
      </c>
    </row>
    <row r="71" spans="1:18" ht="12.75" customHeight="1">
      <c r="A71" s="201"/>
      <c r="B71" s="62" t="s">
        <v>66</v>
      </c>
      <c r="C71" s="83"/>
      <c r="D71" s="36">
        <v>64750</v>
      </c>
      <c r="E71" s="83"/>
      <c r="F71" s="36">
        <v>60670</v>
      </c>
      <c r="G71" s="83"/>
      <c r="H71" s="36">
        <v>81155</v>
      </c>
      <c r="I71" s="83"/>
      <c r="J71" s="36">
        <v>59507</v>
      </c>
      <c r="K71" s="83"/>
      <c r="L71" s="36">
        <v>61030</v>
      </c>
      <c r="M71" s="83"/>
      <c r="N71" s="36">
        <v>205128</v>
      </c>
      <c r="O71" s="28"/>
      <c r="P71" s="36" t="s">
        <v>70</v>
      </c>
      <c r="Q71" s="31">
        <f>CEILING(R71,1)</f>
        <v>88707</v>
      </c>
      <c r="R71" s="72">
        <f>(N71+L71+J71+H71+F71+D71)/6</f>
        <v>88706.66666666667</v>
      </c>
    </row>
    <row r="72" spans="1:18" ht="12.75" customHeight="1" thickBot="1">
      <c r="A72" s="201"/>
      <c r="B72" s="63" t="s">
        <v>67</v>
      </c>
      <c r="C72" s="84"/>
      <c r="D72" s="52">
        <v>5954</v>
      </c>
      <c r="E72" s="84"/>
      <c r="F72" s="52">
        <v>6584</v>
      </c>
      <c r="G72" s="84"/>
      <c r="H72" s="52">
        <v>6655</v>
      </c>
      <c r="I72" s="84"/>
      <c r="J72" s="52">
        <v>6707</v>
      </c>
      <c r="K72" s="84"/>
      <c r="L72" s="52">
        <v>7312</v>
      </c>
      <c r="M72" s="84"/>
      <c r="N72" s="52">
        <v>7035</v>
      </c>
      <c r="O72" s="54"/>
      <c r="P72" s="52" t="s">
        <v>70</v>
      </c>
      <c r="Q72" s="31">
        <f>CEILING(R72,1)</f>
        <v>6708</v>
      </c>
      <c r="R72" s="72">
        <f>(N72+L72+J72+H72+F72+D72)/6</f>
        <v>6707.833333333333</v>
      </c>
    </row>
    <row r="73" spans="1:18" ht="12.75" customHeight="1" thickBot="1">
      <c r="A73" s="202"/>
      <c r="B73" s="55" t="s">
        <v>9</v>
      </c>
      <c r="C73" s="59"/>
      <c r="D73" s="57">
        <f>SUM(D70:D72)</f>
        <v>115207</v>
      </c>
      <c r="E73" s="64"/>
      <c r="F73" s="57">
        <f>SUM(F70:F72)</f>
        <v>111443</v>
      </c>
      <c r="G73" s="59"/>
      <c r="H73" s="57">
        <f>SUM(H70:H72)</f>
        <v>136054</v>
      </c>
      <c r="I73" s="59"/>
      <c r="J73" s="57">
        <f>SUM(J70:J72)</f>
        <v>110143</v>
      </c>
      <c r="K73" s="59"/>
      <c r="L73" s="57">
        <f>SUM(L70:L72)</f>
        <v>112906</v>
      </c>
      <c r="M73" s="59"/>
      <c r="N73" s="57">
        <f>SUM(N70:N72)</f>
        <v>341038</v>
      </c>
      <c r="O73" s="59"/>
      <c r="P73" s="57" t="s">
        <v>70</v>
      </c>
      <c r="Q73" s="65">
        <f>CEILING(R73,1)</f>
        <v>154466</v>
      </c>
      <c r="R73" s="72">
        <f>(N73+L73+J73+H73+F73+D73)/6</f>
        <v>154465.16666666666</v>
      </c>
    </row>
    <row r="74" spans="1:18" ht="12.75" customHeight="1" thickBot="1">
      <c r="A74" s="200" t="s">
        <v>129</v>
      </c>
      <c r="B74" s="203" t="s">
        <v>65</v>
      </c>
      <c r="C74" s="204"/>
      <c r="D74" s="34">
        <v>10</v>
      </c>
      <c r="E74" s="198">
        <v>10</v>
      </c>
      <c r="F74" s="199"/>
      <c r="G74" s="198">
        <v>10</v>
      </c>
      <c r="H74" s="199"/>
      <c r="I74" s="198">
        <v>10</v>
      </c>
      <c r="J74" s="199"/>
      <c r="K74" s="198">
        <v>15</v>
      </c>
      <c r="L74" s="199"/>
      <c r="M74" s="198">
        <v>10</v>
      </c>
      <c r="N74" s="199"/>
      <c r="O74" s="206" t="s">
        <v>70</v>
      </c>
      <c r="P74" s="207"/>
      <c r="Q74" s="35" t="s">
        <v>23</v>
      </c>
      <c r="R74" s="8"/>
    </row>
    <row r="75" spans="1:18" ht="12.75" customHeight="1" thickBot="1">
      <c r="A75" s="201"/>
      <c r="B75" s="55" t="s">
        <v>1</v>
      </c>
      <c r="C75" s="77"/>
      <c r="D75" s="57">
        <v>135364</v>
      </c>
      <c r="E75" s="77"/>
      <c r="F75" s="57">
        <v>97890</v>
      </c>
      <c r="G75" s="77"/>
      <c r="H75" s="57">
        <v>95402</v>
      </c>
      <c r="I75" s="77"/>
      <c r="J75" s="57">
        <v>106904</v>
      </c>
      <c r="K75" s="77" t="s">
        <v>69</v>
      </c>
      <c r="L75" s="57">
        <v>110175</v>
      </c>
      <c r="M75" s="77"/>
      <c r="N75" s="57">
        <v>95539</v>
      </c>
      <c r="O75" s="60"/>
      <c r="P75" s="57" t="s">
        <v>70</v>
      </c>
      <c r="Q75" s="65">
        <f>CEILING(R75,1)</f>
        <v>106879</v>
      </c>
      <c r="R75" s="70">
        <f>(N75+L75+J75+H75+F75+D75)/6</f>
        <v>106879</v>
      </c>
    </row>
    <row r="76" spans="1:18" ht="12.75" customHeight="1">
      <c r="A76" s="201"/>
      <c r="B76" s="61" t="s">
        <v>18</v>
      </c>
      <c r="C76" s="78"/>
      <c r="D76" s="37">
        <v>5614</v>
      </c>
      <c r="E76" s="78"/>
      <c r="F76" s="37">
        <v>5124</v>
      </c>
      <c r="G76" s="78"/>
      <c r="H76" s="37">
        <v>5070</v>
      </c>
      <c r="I76" s="78"/>
      <c r="J76" s="37">
        <v>5055</v>
      </c>
      <c r="K76" s="78"/>
      <c r="L76" s="37">
        <v>5340</v>
      </c>
      <c r="M76" s="78"/>
      <c r="N76" s="37">
        <v>5738</v>
      </c>
      <c r="O76" s="27"/>
      <c r="P76" s="37" t="s">
        <v>70</v>
      </c>
      <c r="Q76" s="31">
        <f>CEILING(R76,1)</f>
        <v>5324</v>
      </c>
      <c r="R76" s="71">
        <f>(N76+L76+J76+H76+F76+D76)/6</f>
        <v>5323.5</v>
      </c>
    </row>
    <row r="77" spans="1:18" ht="12.75" customHeight="1">
      <c r="A77" s="201"/>
      <c r="B77" s="62" t="s">
        <v>66</v>
      </c>
      <c r="C77" s="79"/>
      <c r="D77" s="36">
        <v>89218</v>
      </c>
      <c r="E77" s="79"/>
      <c r="F77" s="36">
        <v>61304</v>
      </c>
      <c r="G77" s="79"/>
      <c r="H77" s="36">
        <v>61297</v>
      </c>
      <c r="I77" s="79"/>
      <c r="J77" s="36">
        <v>69676</v>
      </c>
      <c r="K77" s="79"/>
      <c r="L77" s="36">
        <v>74633</v>
      </c>
      <c r="M77" s="79"/>
      <c r="N77" s="36">
        <v>59910</v>
      </c>
      <c r="O77" s="28"/>
      <c r="P77" s="36" t="s">
        <v>70</v>
      </c>
      <c r="Q77" s="31">
        <f>CEILING(R77,1)</f>
        <v>69340</v>
      </c>
      <c r="R77" s="72">
        <f>(N77+L77+J77+H77+F77+D77)/6</f>
        <v>69339.66666666667</v>
      </c>
    </row>
    <row r="78" spans="1:18" ht="12.75" customHeight="1" thickBot="1">
      <c r="A78" s="201"/>
      <c r="B78" s="63" t="s">
        <v>67</v>
      </c>
      <c r="C78" s="80"/>
      <c r="D78" s="52">
        <v>950</v>
      </c>
      <c r="E78" s="80"/>
      <c r="F78" s="52">
        <v>1250</v>
      </c>
      <c r="G78" s="80"/>
      <c r="H78" s="52">
        <v>1345</v>
      </c>
      <c r="I78" s="80"/>
      <c r="J78" s="52">
        <v>1352</v>
      </c>
      <c r="K78" s="80"/>
      <c r="L78" s="52">
        <v>1586</v>
      </c>
      <c r="M78" s="80"/>
      <c r="N78" s="52">
        <v>1355</v>
      </c>
      <c r="O78" s="54"/>
      <c r="P78" s="52" t="s">
        <v>70</v>
      </c>
      <c r="Q78" s="31">
        <f>CEILING(R78,1)</f>
        <v>1307</v>
      </c>
      <c r="R78" s="72">
        <f>(N78+L78+J78+H78+F78+D78)/6</f>
        <v>1306.3333333333333</v>
      </c>
    </row>
    <row r="79" spans="1:18" ht="12.75" customHeight="1" thickBot="1">
      <c r="A79" s="202"/>
      <c r="B79" s="55" t="s">
        <v>9</v>
      </c>
      <c r="C79" s="59"/>
      <c r="D79" s="57">
        <f>SUM(D76:D78)</f>
        <v>95782</v>
      </c>
      <c r="E79" s="64"/>
      <c r="F79" s="57">
        <f>SUM(F76:F78)</f>
        <v>67678</v>
      </c>
      <c r="G79" s="59"/>
      <c r="H79" s="57">
        <f>SUM(H76:H78)</f>
        <v>67712</v>
      </c>
      <c r="I79" s="59"/>
      <c r="J79" s="57">
        <f>SUM(J76:J78)</f>
        <v>76083</v>
      </c>
      <c r="K79" s="59"/>
      <c r="L79" s="57">
        <f>SUM(L76:L78)</f>
        <v>81559</v>
      </c>
      <c r="M79" s="59"/>
      <c r="N79" s="57">
        <f>SUM(N76:N78)</f>
        <v>67003</v>
      </c>
      <c r="O79" s="59"/>
      <c r="P79" s="57" t="s">
        <v>70</v>
      </c>
      <c r="Q79" s="65">
        <f>CEILING(R79,1)</f>
        <v>75970</v>
      </c>
      <c r="R79" s="72">
        <f>(N79+L79+J79+H79+F79+D79)/6</f>
        <v>75969.5</v>
      </c>
    </row>
    <row r="80" spans="1:18" ht="12.75" customHeight="1" thickBot="1">
      <c r="A80" s="200" t="s">
        <v>296</v>
      </c>
      <c r="B80" s="203" t="s">
        <v>65</v>
      </c>
      <c r="C80" s="204"/>
      <c r="D80" s="34">
        <v>7</v>
      </c>
      <c r="E80" s="198">
        <v>7</v>
      </c>
      <c r="F80" s="199"/>
      <c r="G80" s="198">
        <v>7</v>
      </c>
      <c r="H80" s="199"/>
      <c r="I80" s="198">
        <v>7</v>
      </c>
      <c r="J80" s="199"/>
      <c r="K80" s="198">
        <v>9</v>
      </c>
      <c r="L80" s="199"/>
      <c r="M80" s="198">
        <v>7</v>
      </c>
      <c r="N80" s="199"/>
      <c r="O80" s="206" t="s">
        <v>70</v>
      </c>
      <c r="P80" s="207"/>
      <c r="Q80" s="35" t="s">
        <v>23</v>
      </c>
      <c r="R80" s="72"/>
    </row>
    <row r="81" spans="1:18" ht="12.75" customHeight="1" thickBot="1">
      <c r="A81" s="201"/>
      <c r="B81" s="55" t="s">
        <v>1</v>
      </c>
      <c r="C81" s="77"/>
      <c r="D81" s="57">
        <v>105132</v>
      </c>
      <c r="E81" s="77"/>
      <c r="F81" s="57">
        <v>128692</v>
      </c>
      <c r="G81" s="77"/>
      <c r="H81" s="57">
        <v>108702</v>
      </c>
      <c r="I81" s="77"/>
      <c r="J81" s="57">
        <v>112407</v>
      </c>
      <c r="K81" s="77" t="s">
        <v>69</v>
      </c>
      <c r="L81" s="57">
        <v>232939</v>
      </c>
      <c r="M81" s="77"/>
      <c r="N81" s="57">
        <v>103856</v>
      </c>
      <c r="O81" s="60"/>
      <c r="P81" s="57" t="s">
        <v>70</v>
      </c>
      <c r="Q81" s="65">
        <f>CEILING(R81,1)</f>
        <v>131955</v>
      </c>
      <c r="R81" s="70">
        <f>(N81+L81+J81+H81+F81+D81)/6</f>
        <v>131954.66666666666</v>
      </c>
    </row>
    <row r="82" spans="1:18" ht="12.75" customHeight="1">
      <c r="A82" s="201"/>
      <c r="B82" s="61" t="s">
        <v>18</v>
      </c>
      <c r="C82" s="78"/>
      <c r="D82" s="173">
        <v>1686</v>
      </c>
      <c r="E82" s="174"/>
      <c r="F82" s="173">
        <v>1663</v>
      </c>
      <c r="G82" s="78"/>
      <c r="H82" s="37">
        <v>1672</v>
      </c>
      <c r="I82" s="78"/>
      <c r="J82" s="37">
        <v>1685</v>
      </c>
      <c r="K82" s="78"/>
      <c r="L82" s="37">
        <v>4090</v>
      </c>
      <c r="M82" s="78"/>
      <c r="N82" s="37">
        <v>1881</v>
      </c>
      <c r="O82" s="27"/>
      <c r="P82" s="37" t="s">
        <v>70</v>
      </c>
      <c r="Q82" s="31">
        <f>CEILING(R82,1)</f>
        <v>2113</v>
      </c>
      <c r="R82" s="71">
        <f>(N82+L82+J82+H82+F82+D82)/6</f>
        <v>2112.8333333333335</v>
      </c>
    </row>
    <row r="83" spans="1:18" ht="12.75" customHeight="1">
      <c r="A83" s="201"/>
      <c r="B83" s="62" t="s">
        <v>66</v>
      </c>
      <c r="C83" s="79"/>
      <c r="D83" s="36">
        <v>55909</v>
      </c>
      <c r="E83" s="79"/>
      <c r="F83" s="36">
        <v>66372</v>
      </c>
      <c r="G83" s="79"/>
      <c r="H83" s="36">
        <v>59965</v>
      </c>
      <c r="I83" s="79"/>
      <c r="J83" s="36">
        <v>61620</v>
      </c>
      <c r="K83" s="79"/>
      <c r="L83" s="36">
        <v>156488</v>
      </c>
      <c r="M83" s="79"/>
      <c r="N83" s="36">
        <v>63410</v>
      </c>
      <c r="O83" s="28"/>
      <c r="P83" s="36" t="s">
        <v>70</v>
      </c>
      <c r="Q83" s="31">
        <f>CEILING(R83,1)</f>
        <v>77294</v>
      </c>
      <c r="R83" s="72">
        <f>(N83+L83+J83+H83+F83+D83)/6</f>
        <v>77294</v>
      </c>
    </row>
    <row r="84" spans="1:18" ht="12.75" customHeight="1" thickBot="1">
      <c r="A84" s="201"/>
      <c r="B84" s="63" t="s">
        <v>67</v>
      </c>
      <c r="C84" s="80"/>
      <c r="D84" s="36">
        <v>945</v>
      </c>
      <c r="E84" s="79"/>
      <c r="F84" s="36">
        <v>820</v>
      </c>
      <c r="G84" s="79"/>
      <c r="H84" s="36">
        <v>744</v>
      </c>
      <c r="I84" s="79"/>
      <c r="J84" s="36">
        <v>836</v>
      </c>
      <c r="K84" s="79"/>
      <c r="L84" s="36">
        <v>920</v>
      </c>
      <c r="M84" s="79"/>
      <c r="N84" s="36">
        <v>776</v>
      </c>
      <c r="O84" s="54"/>
      <c r="P84" s="52" t="s">
        <v>70</v>
      </c>
      <c r="Q84" s="31">
        <f>CEILING(R84,1)</f>
        <v>841</v>
      </c>
      <c r="R84" s="72">
        <f>(N84+L84+J84+H84+F84+D84)/6</f>
        <v>840.1666666666666</v>
      </c>
    </row>
    <row r="85" spans="1:18" ht="12.75" customHeight="1" thickBot="1">
      <c r="A85" s="202"/>
      <c r="B85" s="55" t="s">
        <v>9</v>
      </c>
      <c r="C85" s="59"/>
      <c r="D85" s="57">
        <f>SUM(D82:D84)</f>
        <v>58540</v>
      </c>
      <c r="E85" s="64"/>
      <c r="F85" s="57">
        <f>SUM(F82:F84)</f>
        <v>68855</v>
      </c>
      <c r="G85" s="59"/>
      <c r="H85" s="57">
        <f>SUM(H82:H84)</f>
        <v>62381</v>
      </c>
      <c r="I85" s="59"/>
      <c r="J85" s="57">
        <f>SUM(J82:J84)</f>
        <v>64141</v>
      </c>
      <c r="K85" s="59"/>
      <c r="L85" s="57">
        <f>SUM(L82:L84)</f>
        <v>161498</v>
      </c>
      <c r="M85" s="59"/>
      <c r="N85" s="57">
        <f>SUM(N82:N84)</f>
        <v>66067</v>
      </c>
      <c r="O85" s="59"/>
      <c r="P85" s="57" t="s">
        <v>70</v>
      </c>
      <c r="Q85" s="65">
        <f>CEILING(R85,1)</f>
        <v>80247</v>
      </c>
      <c r="R85" s="72">
        <f>(N85+L85+J85+H85+F85+D85)/6</f>
        <v>80247</v>
      </c>
    </row>
    <row r="86" spans="1:18" ht="12.75" customHeight="1">
      <c r="A86" s="73"/>
      <c r="B86" s="66"/>
      <c r="C86" s="68"/>
      <c r="D86" s="67"/>
      <c r="E86" s="67"/>
      <c r="F86" s="67"/>
      <c r="G86" s="68"/>
      <c r="H86" s="67"/>
      <c r="I86" s="68"/>
      <c r="J86" s="67"/>
      <c r="K86" s="68"/>
      <c r="L86" s="67"/>
      <c r="M86" s="68"/>
      <c r="N86" s="67"/>
      <c r="O86" s="67"/>
      <c r="P86" s="67"/>
      <c r="Q86" s="69"/>
      <c r="R86" s="72"/>
    </row>
    <row r="88" spans="1:17" ht="12.75" customHeight="1">
      <c r="A88" s="74"/>
      <c r="B88" s="74"/>
      <c r="C88" s="45"/>
      <c r="D88" s="45"/>
      <c r="E88" s="45"/>
      <c r="F88" s="45"/>
      <c r="G88" s="45"/>
      <c r="H88" s="45"/>
      <c r="I88" s="45"/>
      <c r="J88" s="75"/>
      <c r="K88" s="75"/>
      <c r="L88" s="75"/>
      <c r="M88" s="75"/>
      <c r="N88" s="75"/>
      <c r="O88" s="75"/>
      <c r="P88" s="75"/>
      <c r="Q88" s="75"/>
    </row>
    <row r="89" spans="1:7" ht="12.75">
      <c r="A89" s="76" t="s">
        <v>68</v>
      </c>
      <c r="B89" s="76"/>
      <c r="C89" s="76"/>
      <c r="D89" s="76"/>
      <c r="E89" s="76"/>
      <c r="F89" s="76"/>
      <c r="G89" s="76"/>
    </row>
    <row r="90" spans="1:7" ht="10.5" customHeight="1">
      <c r="A90" s="42" t="s">
        <v>73</v>
      </c>
      <c r="B90" s="42"/>
      <c r="C90" s="42"/>
      <c r="D90" s="42"/>
      <c r="E90" s="42"/>
      <c r="F90" s="42"/>
      <c r="G90" s="42"/>
    </row>
    <row r="91" spans="1:7" ht="12.75">
      <c r="A91" s="42" t="s">
        <v>27</v>
      </c>
      <c r="B91" s="42"/>
      <c r="C91" s="42"/>
      <c r="D91" s="42"/>
      <c r="E91" s="42"/>
      <c r="F91" s="42"/>
      <c r="G91" s="42"/>
    </row>
    <row r="92" spans="1:7" ht="12.75">
      <c r="A92" s="43" t="s">
        <v>24</v>
      </c>
      <c r="B92" s="42"/>
      <c r="C92" s="42"/>
      <c r="D92" s="42"/>
      <c r="E92" s="42"/>
      <c r="F92" s="42"/>
      <c r="G92" s="42"/>
    </row>
    <row r="93" spans="1:7" ht="12.75">
      <c r="A93" s="43" t="s">
        <v>25</v>
      </c>
      <c r="B93" s="42"/>
      <c r="C93" s="42"/>
      <c r="D93" s="42"/>
      <c r="E93" s="42"/>
      <c r="F93" s="42"/>
      <c r="G93" s="42"/>
    </row>
    <row r="94" spans="1:7" ht="12.75">
      <c r="A94" s="42" t="s">
        <v>16</v>
      </c>
      <c r="B94" s="42"/>
      <c r="C94" s="42"/>
      <c r="D94" s="42"/>
      <c r="E94" s="42"/>
      <c r="F94" s="42"/>
      <c r="G94" s="42"/>
    </row>
    <row r="96" spans="1:17" ht="12.75" customHeight="1">
      <c r="A96" s="122"/>
      <c r="B96" s="208"/>
      <c r="C96" s="209"/>
      <c r="D96" s="209"/>
      <c r="E96" s="209"/>
      <c r="F96" s="209"/>
      <c r="G96" s="209"/>
      <c r="H96" s="209"/>
      <c r="I96" s="209"/>
      <c r="J96" s="209"/>
      <c r="K96" s="209"/>
      <c r="L96" s="209"/>
      <c r="M96" s="209"/>
      <c r="N96" s="209"/>
      <c r="O96" s="209"/>
      <c r="P96" s="209"/>
      <c r="Q96" s="209"/>
    </row>
    <row r="97" spans="1:17" ht="6" customHeight="1">
      <c r="A97" s="123"/>
      <c r="B97" s="209"/>
      <c r="C97" s="209"/>
      <c r="D97" s="209"/>
      <c r="E97" s="209"/>
      <c r="F97" s="209"/>
      <c r="G97" s="209"/>
      <c r="H97" s="209"/>
      <c r="I97" s="209"/>
      <c r="J97" s="209"/>
      <c r="K97" s="209"/>
      <c r="L97" s="209"/>
      <c r="M97" s="209"/>
      <c r="N97" s="209"/>
      <c r="O97" s="209"/>
      <c r="P97" s="209"/>
      <c r="Q97" s="209"/>
    </row>
  </sheetData>
  <sheetProtection/>
  <mergeCells count="114">
    <mergeCell ref="O32:P32"/>
    <mergeCell ref="M30:N30"/>
    <mergeCell ref="M31:N31"/>
    <mergeCell ref="A32:A37"/>
    <mergeCell ref="A30:B30"/>
    <mergeCell ref="A31:B31"/>
    <mergeCell ref="A38:A43"/>
    <mergeCell ref="M32:N32"/>
    <mergeCell ref="H21:Q21"/>
    <mergeCell ref="B38:C38"/>
    <mergeCell ref="K38:L38"/>
    <mergeCell ref="M38:N38"/>
    <mergeCell ref="A26:Q26"/>
    <mergeCell ref="E38:F38"/>
    <mergeCell ref="G38:H38"/>
    <mergeCell ref="A23:Q23"/>
    <mergeCell ref="I38:J38"/>
    <mergeCell ref="O31:P31"/>
    <mergeCell ref="B17:G17"/>
    <mergeCell ref="H17:Q17"/>
    <mergeCell ref="B16:G16"/>
    <mergeCell ref="H16:Q16"/>
    <mergeCell ref="B20:G20"/>
    <mergeCell ref="H20:Q20"/>
    <mergeCell ref="H19:Q19"/>
    <mergeCell ref="O30:P30"/>
    <mergeCell ref="B9:G9"/>
    <mergeCell ref="H9:Q9"/>
    <mergeCell ref="B10:G10"/>
    <mergeCell ref="H10:Q10"/>
    <mergeCell ref="A7:G7"/>
    <mergeCell ref="H7:Q7"/>
    <mergeCell ref="B8:G8"/>
    <mergeCell ref="B15:G15"/>
    <mergeCell ref="H15:Q15"/>
    <mergeCell ref="K32:L32"/>
    <mergeCell ref="A28:Q28"/>
    <mergeCell ref="Q30:Q31"/>
    <mergeCell ref="L2:N4"/>
    <mergeCell ref="A5:Q5"/>
    <mergeCell ref="H8:Q8"/>
    <mergeCell ref="H11:Q11"/>
    <mergeCell ref="B12:G12"/>
    <mergeCell ref="H12:Q12"/>
    <mergeCell ref="B19:G19"/>
    <mergeCell ref="G44:H44"/>
    <mergeCell ref="B18:G18"/>
    <mergeCell ref="H18:Q18"/>
    <mergeCell ref="B32:C32"/>
    <mergeCell ref="E32:F32"/>
    <mergeCell ref="G32:H32"/>
    <mergeCell ref="K44:L44"/>
    <mergeCell ref="M44:N44"/>
    <mergeCell ref="I44:J44"/>
    <mergeCell ref="I32:J32"/>
    <mergeCell ref="A74:A79"/>
    <mergeCell ref="B74:C74"/>
    <mergeCell ref="G62:H62"/>
    <mergeCell ref="B13:G13"/>
    <mergeCell ref="H13:Q13"/>
    <mergeCell ref="A68:A73"/>
    <mergeCell ref="B68:C68"/>
    <mergeCell ref="E68:F68"/>
    <mergeCell ref="B11:G11"/>
    <mergeCell ref="B14:G14"/>
    <mergeCell ref="H14:Q14"/>
    <mergeCell ref="B44:C44"/>
    <mergeCell ref="E44:F44"/>
    <mergeCell ref="I62:J62"/>
    <mergeCell ref="K62:L62"/>
    <mergeCell ref="M62:N62"/>
    <mergeCell ref="O38:P38"/>
    <mergeCell ref="O44:P44"/>
    <mergeCell ref="A80:A85"/>
    <mergeCell ref="B80:C80"/>
    <mergeCell ref="E80:F80"/>
    <mergeCell ref="G80:H80"/>
    <mergeCell ref="E74:F74"/>
    <mergeCell ref="M68:N68"/>
    <mergeCell ref="G68:H68"/>
    <mergeCell ref="K74:L74"/>
    <mergeCell ref="B96:Q97"/>
    <mergeCell ref="I80:J80"/>
    <mergeCell ref="K80:L80"/>
    <mergeCell ref="M80:N80"/>
    <mergeCell ref="M74:N74"/>
    <mergeCell ref="G74:H74"/>
    <mergeCell ref="I74:J74"/>
    <mergeCell ref="O80:P80"/>
    <mergeCell ref="A44:A49"/>
    <mergeCell ref="A50:A55"/>
    <mergeCell ref="B50:C50"/>
    <mergeCell ref="E50:F50"/>
    <mergeCell ref="O74:P74"/>
    <mergeCell ref="O50:P50"/>
    <mergeCell ref="O56:P56"/>
    <mergeCell ref="I50:J50"/>
    <mergeCell ref="K50:L50"/>
    <mergeCell ref="M50:N50"/>
    <mergeCell ref="A56:A61"/>
    <mergeCell ref="B56:C56"/>
    <mergeCell ref="E56:F56"/>
    <mergeCell ref="A62:A67"/>
    <mergeCell ref="B62:C62"/>
    <mergeCell ref="E62:F62"/>
    <mergeCell ref="I56:J56"/>
    <mergeCell ref="K56:L56"/>
    <mergeCell ref="M56:N56"/>
    <mergeCell ref="O62:P62"/>
    <mergeCell ref="O68:P68"/>
    <mergeCell ref="G50:H50"/>
    <mergeCell ref="I68:J68"/>
    <mergeCell ref="K68:L68"/>
    <mergeCell ref="G56:H56"/>
  </mergeCells>
  <printOptions horizontalCentered="1" verticalCentered="1"/>
  <pageMargins left="0.5905511811023623" right="0.5905511811023623" top="0.3937007874015748" bottom="0.24" header="0.5118110236220472" footer="0.29"/>
  <pageSetup horizontalDpi="600" verticalDpi="600" orientation="portrait" paperSize="9" scale="78" r:id="rId7"/>
  <headerFooter alignWithMargins="0">
    <oddFooter>&amp;C&amp;P</oddFooter>
  </headerFooter>
  <rowBreaks count="1" manualBreakCount="1">
    <brk id="67" max="17"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72"/>
  <sheetViews>
    <sheetView showGridLines="0" tabSelected="1" view="pageBreakPreview" zoomScaleSheetLayoutView="100" zoomScalePageLayoutView="0" workbookViewId="0" topLeftCell="A182">
      <selection activeCell="A190" sqref="A190:IV191"/>
    </sheetView>
  </sheetViews>
  <sheetFormatPr defaultColWidth="9.00390625" defaultRowHeight="12.75"/>
  <cols>
    <col min="1" max="1" width="40.75390625" style="20"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49" customFormat="1" ht="12.75">
      <c r="A1" s="100"/>
    </row>
    <row r="2" spans="1:16" s="156" customFormat="1" ht="15.75">
      <c r="A2" s="253" t="s">
        <v>318</v>
      </c>
      <c r="B2" s="254"/>
      <c r="C2" s="254"/>
      <c r="D2" s="254"/>
      <c r="E2" s="254"/>
      <c r="F2" s="254"/>
      <c r="G2" s="254"/>
      <c r="H2" s="254"/>
      <c r="I2" s="254"/>
      <c r="J2" s="5"/>
      <c r="K2" s="4"/>
      <c r="L2" s="5"/>
      <c r="M2" s="4"/>
      <c r="N2" s="4"/>
      <c r="O2" s="4"/>
      <c r="P2" s="4"/>
    </row>
    <row r="3" spans="1:16" s="156" customFormat="1" ht="15.75">
      <c r="A3" s="86"/>
      <c r="B3" s="86"/>
      <c r="C3" s="86"/>
      <c r="D3" s="86"/>
      <c r="E3" s="86"/>
      <c r="F3" s="86"/>
      <c r="G3" s="86"/>
      <c r="H3" s="87"/>
      <c r="I3" s="88"/>
      <c r="J3" s="5"/>
      <c r="K3" s="4"/>
      <c r="L3" s="5"/>
      <c r="M3" s="4"/>
      <c r="N3" s="4"/>
      <c r="O3" s="4"/>
      <c r="P3" s="4"/>
    </row>
    <row r="4" spans="1:9" s="49" customFormat="1" ht="15.75">
      <c r="A4" s="255" t="s">
        <v>76</v>
      </c>
      <c r="B4" s="254"/>
      <c r="C4" s="254"/>
      <c r="D4" s="254"/>
      <c r="E4" s="254"/>
      <c r="F4" s="254"/>
      <c r="G4" s="254"/>
      <c r="H4" s="254"/>
      <c r="I4" s="254"/>
    </row>
    <row r="5" s="49" customFormat="1" ht="13.5" thickBot="1">
      <c r="A5" s="100"/>
    </row>
    <row r="6" spans="1:11" ht="36">
      <c r="A6" s="112" t="s">
        <v>19</v>
      </c>
      <c r="B6" s="259" t="s">
        <v>1</v>
      </c>
      <c r="C6" s="113" t="s">
        <v>183</v>
      </c>
      <c r="D6" s="110" t="s">
        <v>18</v>
      </c>
      <c r="E6" s="110" t="s">
        <v>184</v>
      </c>
      <c r="F6" s="110" t="s">
        <v>185</v>
      </c>
      <c r="G6" s="110" t="s">
        <v>186</v>
      </c>
      <c r="H6" s="50" t="s">
        <v>67</v>
      </c>
      <c r="I6" s="111" t="s">
        <v>9</v>
      </c>
      <c r="J6" s="49"/>
      <c r="K6" s="48"/>
    </row>
    <row r="7" spans="1:11" ht="13.5" thickBot="1">
      <c r="A7" s="138" t="s">
        <v>8</v>
      </c>
      <c r="B7" s="247"/>
      <c r="C7" s="140" t="s">
        <v>187</v>
      </c>
      <c r="D7" s="256" t="s">
        <v>236</v>
      </c>
      <c r="E7" s="257"/>
      <c r="F7" s="141" t="s">
        <v>77</v>
      </c>
      <c r="G7" s="141" t="s">
        <v>20</v>
      </c>
      <c r="H7" s="139" t="s">
        <v>147</v>
      </c>
      <c r="I7" s="142" t="s">
        <v>78</v>
      </c>
      <c r="J7" s="89"/>
      <c r="K7" s="48"/>
    </row>
    <row r="8" spans="1:9" ht="12.75">
      <c r="A8" s="101" t="s">
        <v>189</v>
      </c>
      <c r="B8" s="239">
        <v>31000</v>
      </c>
      <c r="C8" s="102">
        <v>18.9</v>
      </c>
      <c r="D8" s="103">
        <v>5922</v>
      </c>
      <c r="E8" s="103">
        <v>0</v>
      </c>
      <c r="F8" s="103">
        <v>12785</v>
      </c>
      <c r="G8" s="103">
        <v>211</v>
      </c>
      <c r="H8" s="103">
        <v>0</v>
      </c>
      <c r="I8" s="104">
        <f>D8+F8+H8</f>
        <v>18707</v>
      </c>
    </row>
    <row r="9" spans="1:9" ht="12.75">
      <c r="A9" s="105" t="s">
        <v>190</v>
      </c>
      <c r="B9" s="240"/>
      <c r="C9" s="40">
        <v>36</v>
      </c>
      <c r="D9" s="238" t="s">
        <v>26</v>
      </c>
      <c r="E9" s="238"/>
      <c r="F9" s="151" t="s">
        <v>26</v>
      </c>
      <c r="G9" s="151" t="s">
        <v>26</v>
      </c>
      <c r="H9" s="151" t="s">
        <v>26</v>
      </c>
      <c r="I9" s="106" t="s">
        <v>26</v>
      </c>
    </row>
    <row r="10" spans="1:9" ht="12.75">
      <c r="A10" s="107" t="s">
        <v>155</v>
      </c>
      <c r="B10" s="241">
        <v>58432</v>
      </c>
      <c r="C10" s="40">
        <v>15</v>
      </c>
      <c r="D10" s="41">
        <v>540</v>
      </c>
      <c r="E10" s="41">
        <v>0</v>
      </c>
      <c r="F10" s="41">
        <v>34184</v>
      </c>
      <c r="G10" s="41">
        <v>0</v>
      </c>
      <c r="H10" s="41">
        <v>0</v>
      </c>
      <c r="I10" s="106">
        <f>D10+F10+H10</f>
        <v>34724</v>
      </c>
    </row>
    <row r="11" spans="1:9" ht="12.75">
      <c r="A11" s="105" t="s">
        <v>131</v>
      </c>
      <c r="B11" s="241"/>
      <c r="C11" s="40" t="s">
        <v>26</v>
      </c>
      <c r="D11" s="238" t="s">
        <v>26</v>
      </c>
      <c r="E11" s="238"/>
      <c r="F11" s="151" t="s">
        <v>26</v>
      </c>
      <c r="G11" s="151" t="s">
        <v>26</v>
      </c>
      <c r="H11" s="151" t="s">
        <v>26</v>
      </c>
      <c r="I11" s="106" t="s">
        <v>26</v>
      </c>
    </row>
    <row r="12" spans="1:9" ht="12.75">
      <c r="A12" s="107" t="s">
        <v>149</v>
      </c>
      <c r="B12" s="241">
        <v>290296</v>
      </c>
      <c r="C12" s="40">
        <v>9</v>
      </c>
      <c r="D12" s="41">
        <v>1884</v>
      </c>
      <c r="E12" s="41">
        <v>0</v>
      </c>
      <c r="F12" s="41">
        <v>188422</v>
      </c>
      <c r="G12" s="41">
        <v>0</v>
      </c>
      <c r="H12" s="41">
        <v>0</v>
      </c>
      <c r="I12" s="106">
        <f>D12+F12+H12</f>
        <v>190306</v>
      </c>
    </row>
    <row r="13" spans="1:9" ht="12.75">
      <c r="A13" s="105" t="s">
        <v>135</v>
      </c>
      <c r="B13" s="241"/>
      <c r="C13" s="40" t="s">
        <v>26</v>
      </c>
      <c r="D13" s="238" t="s">
        <v>26</v>
      </c>
      <c r="E13" s="238"/>
      <c r="F13" s="151" t="s">
        <v>26</v>
      </c>
      <c r="G13" s="151" t="s">
        <v>26</v>
      </c>
      <c r="H13" s="151" t="s">
        <v>26</v>
      </c>
      <c r="I13" s="106" t="s">
        <v>26</v>
      </c>
    </row>
    <row r="14" spans="1:9" ht="12.75">
      <c r="A14" s="107" t="s">
        <v>148</v>
      </c>
      <c r="B14" s="241">
        <v>133660</v>
      </c>
      <c r="C14" s="40">
        <v>10</v>
      </c>
      <c r="D14" s="41">
        <v>945</v>
      </c>
      <c r="E14" s="41">
        <v>5</v>
      </c>
      <c r="F14" s="41">
        <v>96505</v>
      </c>
      <c r="G14" s="41">
        <v>497</v>
      </c>
      <c r="H14" s="41">
        <v>0</v>
      </c>
      <c r="I14" s="106">
        <f>D14+F14+H14</f>
        <v>97450</v>
      </c>
    </row>
    <row r="15" spans="1:9" ht="12.75">
      <c r="A15" s="105" t="s">
        <v>249</v>
      </c>
      <c r="B15" s="241"/>
      <c r="C15" s="40">
        <v>16</v>
      </c>
      <c r="D15" s="238" t="s">
        <v>26</v>
      </c>
      <c r="E15" s="238"/>
      <c r="F15" s="151" t="s">
        <v>26</v>
      </c>
      <c r="G15" s="151" t="s">
        <v>26</v>
      </c>
      <c r="H15" s="151" t="s">
        <v>26</v>
      </c>
      <c r="I15" s="106" t="s">
        <v>26</v>
      </c>
    </row>
    <row r="16" spans="1:9" ht="12.75">
      <c r="A16" s="145" t="s">
        <v>277</v>
      </c>
      <c r="B16" s="258">
        <v>30936</v>
      </c>
      <c r="C16" s="146">
        <v>22</v>
      </c>
      <c r="D16" s="143">
        <v>811</v>
      </c>
      <c r="E16" s="143">
        <v>0</v>
      </c>
      <c r="F16" s="143">
        <v>16815</v>
      </c>
      <c r="G16" s="143">
        <v>0</v>
      </c>
      <c r="H16" s="143">
        <v>551</v>
      </c>
      <c r="I16" s="144">
        <f>D16+F16+H16</f>
        <v>18177</v>
      </c>
    </row>
    <row r="17" spans="1:9" ht="12.75">
      <c r="A17" s="148" t="s">
        <v>278</v>
      </c>
      <c r="B17" s="258"/>
      <c r="C17" s="40" t="s">
        <v>26</v>
      </c>
      <c r="D17" s="246" t="s">
        <v>26</v>
      </c>
      <c r="E17" s="246"/>
      <c r="F17" s="158" t="s">
        <v>26</v>
      </c>
      <c r="G17" s="158" t="s">
        <v>26</v>
      </c>
      <c r="H17" s="158" t="s">
        <v>26</v>
      </c>
      <c r="I17" s="144" t="s">
        <v>26</v>
      </c>
    </row>
    <row r="18" spans="1:9" ht="12.75">
      <c r="A18" s="168" t="s">
        <v>81</v>
      </c>
      <c r="B18" s="240">
        <v>24692</v>
      </c>
      <c r="C18" s="169">
        <v>35</v>
      </c>
      <c r="D18" s="193">
        <v>16162</v>
      </c>
      <c r="E18" s="193">
        <v>228</v>
      </c>
      <c r="F18" s="193">
        <v>2688</v>
      </c>
      <c r="G18" s="193">
        <v>58</v>
      </c>
      <c r="H18" s="193">
        <v>957</v>
      </c>
      <c r="I18" s="170">
        <f>D18+F18+H18</f>
        <v>19807</v>
      </c>
    </row>
    <row r="19" spans="1:9" ht="12.75">
      <c r="A19" s="171" t="s">
        <v>132</v>
      </c>
      <c r="B19" s="240"/>
      <c r="C19" s="169">
        <v>49</v>
      </c>
      <c r="D19" s="237" t="s">
        <v>26</v>
      </c>
      <c r="E19" s="237"/>
      <c r="F19" s="194" t="s">
        <v>26</v>
      </c>
      <c r="G19" s="194" t="s">
        <v>26</v>
      </c>
      <c r="H19" s="194" t="s">
        <v>26</v>
      </c>
      <c r="I19" s="170" t="s">
        <v>26</v>
      </c>
    </row>
    <row r="20" spans="1:9" s="155" customFormat="1" ht="12.75">
      <c r="A20" s="168" t="s">
        <v>82</v>
      </c>
      <c r="B20" s="240">
        <v>31085</v>
      </c>
      <c r="C20" s="169">
        <v>35</v>
      </c>
      <c r="D20" s="193">
        <v>11872</v>
      </c>
      <c r="E20" s="193">
        <v>75</v>
      </c>
      <c r="F20" s="193">
        <v>4131</v>
      </c>
      <c r="G20" s="193">
        <v>15</v>
      </c>
      <c r="H20" s="193">
        <v>8487</v>
      </c>
      <c r="I20" s="170">
        <f>D20+F20+H20</f>
        <v>24490</v>
      </c>
    </row>
    <row r="21" spans="1:9" s="155" customFormat="1" ht="12.75">
      <c r="A21" s="171" t="s">
        <v>133</v>
      </c>
      <c r="B21" s="240"/>
      <c r="C21" s="169">
        <v>52</v>
      </c>
      <c r="D21" s="237" t="s">
        <v>26</v>
      </c>
      <c r="E21" s="237"/>
      <c r="F21" s="193">
        <v>644</v>
      </c>
      <c r="G21" s="193">
        <v>24</v>
      </c>
      <c r="H21" s="193">
        <f>F21+G21</f>
        <v>668</v>
      </c>
      <c r="I21" s="170">
        <f>I20+H21</f>
        <v>25158</v>
      </c>
    </row>
    <row r="22" spans="1:9" ht="12.75">
      <c r="A22" s="168" t="s">
        <v>83</v>
      </c>
      <c r="B22" s="240">
        <v>185213</v>
      </c>
      <c r="C22" s="169">
        <v>19</v>
      </c>
      <c r="D22" s="193">
        <v>4023</v>
      </c>
      <c r="E22" s="193">
        <v>13</v>
      </c>
      <c r="F22" s="193">
        <v>131594</v>
      </c>
      <c r="G22" s="193">
        <v>473</v>
      </c>
      <c r="H22" s="193">
        <v>0</v>
      </c>
      <c r="I22" s="170">
        <f>D22+F22+H22</f>
        <v>135617</v>
      </c>
    </row>
    <row r="23" spans="1:9" ht="12.75">
      <c r="A23" s="171" t="s">
        <v>249</v>
      </c>
      <c r="B23" s="240"/>
      <c r="C23" s="169">
        <v>27</v>
      </c>
      <c r="D23" s="237" t="s">
        <v>26</v>
      </c>
      <c r="E23" s="237"/>
      <c r="F23" s="194" t="s">
        <v>26</v>
      </c>
      <c r="G23" s="194" t="s">
        <v>26</v>
      </c>
      <c r="H23" s="194" t="s">
        <v>26</v>
      </c>
      <c r="I23" s="170" t="s">
        <v>26</v>
      </c>
    </row>
    <row r="24" spans="1:9" s="155" customFormat="1" ht="12.75">
      <c r="A24" s="168" t="s">
        <v>84</v>
      </c>
      <c r="B24" s="240">
        <v>51270</v>
      </c>
      <c r="C24" s="169">
        <v>29</v>
      </c>
      <c r="D24" s="193">
        <v>7978</v>
      </c>
      <c r="E24" s="193">
        <v>4</v>
      </c>
      <c r="F24" s="193">
        <v>22322</v>
      </c>
      <c r="G24" s="193">
        <v>130</v>
      </c>
      <c r="H24" s="193">
        <v>7047</v>
      </c>
      <c r="I24" s="170">
        <f>D24+F24+H24</f>
        <v>37347</v>
      </c>
    </row>
    <row r="25" spans="1:9" s="155" customFormat="1" ht="12.75">
      <c r="A25" s="171" t="s">
        <v>134</v>
      </c>
      <c r="B25" s="240"/>
      <c r="C25" s="169">
        <v>50</v>
      </c>
      <c r="D25" s="237" t="s">
        <v>26</v>
      </c>
      <c r="E25" s="237"/>
      <c r="F25" s="193">
        <v>0</v>
      </c>
      <c r="G25" s="193">
        <v>1001</v>
      </c>
      <c r="H25" s="193">
        <f>F25+G25</f>
        <v>1001</v>
      </c>
      <c r="I25" s="170">
        <f>I24+H25</f>
        <v>38348</v>
      </c>
    </row>
    <row r="26" spans="1:9" ht="12.75">
      <c r="A26" s="168" t="s">
        <v>156</v>
      </c>
      <c r="B26" s="240">
        <v>133425</v>
      </c>
      <c r="C26" s="169">
        <v>10</v>
      </c>
      <c r="D26" s="193">
        <v>383</v>
      </c>
      <c r="E26" s="193">
        <v>5</v>
      </c>
      <c r="F26" s="193">
        <v>100992</v>
      </c>
      <c r="G26" s="193">
        <v>1130</v>
      </c>
      <c r="H26" s="193">
        <v>0</v>
      </c>
      <c r="I26" s="170">
        <f>D26+F26+H26</f>
        <v>101375</v>
      </c>
    </row>
    <row r="27" spans="1:9" ht="12.75">
      <c r="A27" s="171" t="s">
        <v>143</v>
      </c>
      <c r="B27" s="240"/>
      <c r="C27" s="169">
        <v>17.9</v>
      </c>
      <c r="D27" s="237" t="s">
        <v>26</v>
      </c>
      <c r="E27" s="237"/>
      <c r="F27" s="194" t="s">
        <v>26</v>
      </c>
      <c r="G27" s="194" t="s">
        <v>26</v>
      </c>
      <c r="H27" s="194" t="s">
        <v>26</v>
      </c>
      <c r="I27" s="170" t="s">
        <v>26</v>
      </c>
    </row>
    <row r="28" spans="1:9" ht="12.75">
      <c r="A28" s="168" t="s">
        <v>85</v>
      </c>
      <c r="B28" s="240">
        <v>372769</v>
      </c>
      <c r="C28" s="169">
        <v>12</v>
      </c>
      <c r="D28" s="193">
        <v>653</v>
      </c>
      <c r="E28" s="193">
        <v>1</v>
      </c>
      <c r="F28" s="193">
        <v>273324</v>
      </c>
      <c r="G28" s="193">
        <v>490</v>
      </c>
      <c r="H28" s="193">
        <v>8633</v>
      </c>
      <c r="I28" s="170">
        <f>D28+F28+H28</f>
        <v>282610</v>
      </c>
    </row>
    <row r="29" spans="1:9" ht="12.75">
      <c r="A29" s="171" t="s">
        <v>135</v>
      </c>
      <c r="B29" s="240"/>
      <c r="C29" s="169">
        <v>19.5</v>
      </c>
      <c r="D29" s="237" t="s">
        <v>26</v>
      </c>
      <c r="E29" s="237"/>
      <c r="F29" s="194" t="s">
        <v>26</v>
      </c>
      <c r="G29" s="194" t="s">
        <v>26</v>
      </c>
      <c r="H29" s="194" t="s">
        <v>26</v>
      </c>
      <c r="I29" s="170" t="s">
        <v>26</v>
      </c>
    </row>
    <row r="30" spans="1:9" ht="12.75">
      <c r="A30" s="168" t="s">
        <v>232</v>
      </c>
      <c r="B30" s="240">
        <v>65054</v>
      </c>
      <c r="C30" s="169">
        <v>9</v>
      </c>
      <c r="D30" s="193">
        <v>31</v>
      </c>
      <c r="E30" s="193">
        <v>0</v>
      </c>
      <c r="F30" s="193">
        <v>44278</v>
      </c>
      <c r="G30" s="193">
        <v>0</v>
      </c>
      <c r="H30" s="193">
        <v>1079</v>
      </c>
      <c r="I30" s="170">
        <f>D30+F30+H30</f>
        <v>45388</v>
      </c>
    </row>
    <row r="31" spans="1:9" ht="12.75">
      <c r="A31" s="171" t="s">
        <v>135</v>
      </c>
      <c r="B31" s="240"/>
      <c r="C31" s="169" t="s">
        <v>26</v>
      </c>
      <c r="D31" s="237" t="s">
        <v>26</v>
      </c>
      <c r="E31" s="237"/>
      <c r="F31" s="194" t="s">
        <v>26</v>
      </c>
      <c r="G31" s="194" t="s">
        <v>26</v>
      </c>
      <c r="H31" s="194" t="s">
        <v>26</v>
      </c>
      <c r="I31" s="170" t="s">
        <v>26</v>
      </c>
    </row>
    <row r="32" spans="1:9" s="155" customFormat="1" ht="12.75">
      <c r="A32" s="168" t="s">
        <v>86</v>
      </c>
      <c r="B32" s="240">
        <v>19867</v>
      </c>
      <c r="C32" s="169">
        <v>28</v>
      </c>
      <c r="D32" s="193">
        <v>0</v>
      </c>
      <c r="E32" s="193">
        <v>0</v>
      </c>
      <c r="F32" s="193">
        <v>11200</v>
      </c>
      <c r="G32" s="193">
        <v>0</v>
      </c>
      <c r="H32" s="193">
        <v>0</v>
      </c>
      <c r="I32" s="170">
        <f>D32+F32+H32</f>
        <v>11200</v>
      </c>
    </row>
    <row r="33" spans="1:9" s="155" customFormat="1" ht="12.75">
      <c r="A33" s="171" t="s">
        <v>136</v>
      </c>
      <c r="B33" s="240"/>
      <c r="C33" s="169" t="s">
        <v>26</v>
      </c>
      <c r="D33" s="237" t="s">
        <v>26</v>
      </c>
      <c r="E33" s="237"/>
      <c r="F33" s="193">
        <v>6452</v>
      </c>
      <c r="G33" s="169" t="s">
        <v>26</v>
      </c>
      <c r="H33" s="193">
        <f>F33</f>
        <v>6452</v>
      </c>
      <c r="I33" s="170" t="s">
        <v>26</v>
      </c>
    </row>
    <row r="34" spans="1:9" ht="12.75">
      <c r="A34" s="168" t="s">
        <v>157</v>
      </c>
      <c r="B34" s="240">
        <v>264235</v>
      </c>
      <c r="C34" s="169">
        <v>13</v>
      </c>
      <c r="D34" s="193">
        <v>436</v>
      </c>
      <c r="E34" s="193">
        <v>0</v>
      </c>
      <c r="F34" s="193">
        <v>212516</v>
      </c>
      <c r="G34" s="193">
        <v>847</v>
      </c>
      <c r="H34" s="193">
        <v>0</v>
      </c>
      <c r="I34" s="170">
        <f>D34+F34+H34</f>
        <v>212952</v>
      </c>
    </row>
    <row r="35" spans="1:9" ht="12.75">
      <c r="A35" s="171" t="s">
        <v>249</v>
      </c>
      <c r="B35" s="240"/>
      <c r="C35" s="169">
        <v>18.5</v>
      </c>
      <c r="D35" s="237" t="s">
        <v>26</v>
      </c>
      <c r="E35" s="237"/>
      <c r="F35" s="194" t="s">
        <v>26</v>
      </c>
      <c r="G35" s="194" t="s">
        <v>26</v>
      </c>
      <c r="H35" s="194" t="s">
        <v>26</v>
      </c>
      <c r="I35" s="170" t="s">
        <v>26</v>
      </c>
    </row>
    <row r="36" spans="1:9" s="155" customFormat="1" ht="12.75">
      <c r="A36" s="168" t="s">
        <v>87</v>
      </c>
      <c r="B36" s="240">
        <v>22639</v>
      </c>
      <c r="C36" s="169">
        <v>34</v>
      </c>
      <c r="D36" s="193">
        <v>5294</v>
      </c>
      <c r="E36" s="193">
        <v>0</v>
      </c>
      <c r="F36" s="193">
        <v>681</v>
      </c>
      <c r="G36" s="193">
        <v>2</v>
      </c>
      <c r="H36" s="193">
        <v>9439</v>
      </c>
      <c r="I36" s="170">
        <f>D36+F36+H36</f>
        <v>15414</v>
      </c>
    </row>
    <row r="37" spans="1:9" s="155" customFormat="1" ht="12.75">
      <c r="A37" s="171" t="s">
        <v>137</v>
      </c>
      <c r="B37" s="240"/>
      <c r="C37" s="169">
        <v>50</v>
      </c>
      <c r="D37" s="237" t="s">
        <v>26</v>
      </c>
      <c r="E37" s="237"/>
      <c r="F37" s="193">
        <v>0</v>
      </c>
      <c r="G37" s="193">
        <v>387</v>
      </c>
      <c r="H37" s="193">
        <f>F37+G37</f>
        <v>387</v>
      </c>
      <c r="I37" s="170">
        <f>I36+H37</f>
        <v>15801</v>
      </c>
    </row>
    <row r="38" spans="1:9" s="154" customFormat="1" ht="12.75">
      <c r="A38" s="168" t="s">
        <v>88</v>
      </c>
      <c r="B38" s="240">
        <v>118957</v>
      </c>
      <c r="C38" s="169">
        <v>21</v>
      </c>
      <c r="D38" s="193">
        <v>5409</v>
      </c>
      <c r="E38" s="193">
        <v>3</v>
      </c>
      <c r="F38" s="193">
        <v>80323</v>
      </c>
      <c r="G38" s="193">
        <v>0</v>
      </c>
      <c r="H38" s="193">
        <v>0</v>
      </c>
      <c r="I38" s="170">
        <f>D38+F38+H38</f>
        <v>85732</v>
      </c>
    </row>
    <row r="39" spans="1:9" s="154" customFormat="1" ht="12.75">
      <c r="A39" s="171" t="s">
        <v>131</v>
      </c>
      <c r="B39" s="240"/>
      <c r="C39" s="169" t="s">
        <v>26</v>
      </c>
      <c r="D39" s="237" t="s">
        <v>26</v>
      </c>
      <c r="E39" s="237"/>
      <c r="F39" s="193" t="s">
        <v>26</v>
      </c>
      <c r="G39" s="193" t="s">
        <v>26</v>
      </c>
      <c r="H39" s="193" t="s">
        <v>26</v>
      </c>
      <c r="I39" s="170" t="s">
        <v>26</v>
      </c>
    </row>
    <row r="40" spans="1:9" s="154" customFormat="1" ht="12.75">
      <c r="A40" s="168" t="s">
        <v>243</v>
      </c>
      <c r="B40" s="240">
        <v>4805</v>
      </c>
      <c r="C40" s="169">
        <v>21</v>
      </c>
      <c r="D40" s="193">
        <v>69</v>
      </c>
      <c r="E40" s="193">
        <v>0</v>
      </c>
      <c r="F40" s="193">
        <v>2616</v>
      </c>
      <c r="G40" s="193">
        <v>0</v>
      </c>
      <c r="H40" s="193">
        <v>0</v>
      </c>
      <c r="I40" s="170">
        <f>D40+F40+H40</f>
        <v>2685</v>
      </c>
    </row>
    <row r="41" spans="1:9" s="154" customFormat="1" ht="12.75">
      <c r="A41" s="171" t="s">
        <v>131</v>
      </c>
      <c r="B41" s="240"/>
      <c r="C41" s="169" t="s">
        <v>26</v>
      </c>
      <c r="D41" s="237" t="s">
        <v>26</v>
      </c>
      <c r="E41" s="237"/>
      <c r="F41" s="193" t="s">
        <v>26</v>
      </c>
      <c r="G41" s="193" t="s">
        <v>26</v>
      </c>
      <c r="H41" s="193" t="s">
        <v>26</v>
      </c>
      <c r="I41" s="170" t="s">
        <v>26</v>
      </c>
    </row>
    <row r="42" spans="1:9" s="154" customFormat="1" ht="12.75">
      <c r="A42" s="168" t="s">
        <v>242</v>
      </c>
      <c r="B42" s="240">
        <v>11880</v>
      </c>
      <c r="C42" s="169">
        <v>99</v>
      </c>
      <c r="D42" s="193">
        <v>0</v>
      </c>
      <c r="E42" s="193">
        <v>0</v>
      </c>
      <c r="F42" s="193">
        <v>5990</v>
      </c>
      <c r="G42" s="193">
        <v>0</v>
      </c>
      <c r="H42" s="193">
        <v>0</v>
      </c>
      <c r="I42" s="170">
        <f>D42+F42+H42</f>
        <v>5990</v>
      </c>
    </row>
    <row r="43" spans="1:9" s="154" customFormat="1" ht="12.75">
      <c r="A43" s="171" t="s">
        <v>131</v>
      </c>
      <c r="B43" s="240"/>
      <c r="C43" s="169" t="s">
        <v>26</v>
      </c>
      <c r="D43" s="237" t="s">
        <v>26</v>
      </c>
      <c r="E43" s="237"/>
      <c r="F43" s="193" t="s">
        <v>26</v>
      </c>
      <c r="G43" s="193" t="s">
        <v>26</v>
      </c>
      <c r="H43" s="193" t="s">
        <v>26</v>
      </c>
      <c r="I43" s="170" t="s">
        <v>26</v>
      </c>
    </row>
    <row r="44" spans="1:9" s="154" customFormat="1" ht="12.75">
      <c r="A44" s="168" t="s">
        <v>244</v>
      </c>
      <c r="B44" s="240">
        <f>B38+B42+B40</f>
        <v>135642</v>
      </c>
      <c r="C44" s="169" t="s">
        <v>26</v>
      </c>
      <c r="D44" s="193">
        <f aca="true" t="shared" si="0" ref="D44:I44">D38+D42+D40</f>
        <v>5478</v>
      </c>
      <c r="E44" s="193">
        <f t="shared" si="0"/>
        <v>3</v>
      </c>
      <c r="F44" s="193">
        <f t="shared" si="0"/>
        <v>88929</v>
      </c>
      <c r="G44" s="193">
        <f t="shared" si="0"/>
        <v>0</v>
      </c>
      <c r="H44" s="193">
        <f t="shared" si="0"/>
        <v>0</v>
      </c>
      <c r="I44" s="170">
        <f t="shared" si="0"/>
        <v>94407</v>
      </c>
    </row>
    <row r="45" spans="1:9" s="154" customFormat="1" ht="12.75">
      <c r="A45" s="171" t="s">
        <v>131</v>
      </c>
      <c r="B45" s="240"/>
      <c r="C45" s="169" t="s">
        <v>26</v>
      </c>
      <c r="D45" s="237" t="s">
        <v>26</v>
      </c>
      <c r="E45" s="237"/>
      <c r="F45" s="193" t="s">
        <v>26</v>
      </c>
      <c r="G45" s="193" t="s">
        <v>26</v>
      </c>
      <c r="H45" s="193" t="s">
        <v>26</v>
      </c>
      <c r="I45" s="170" t="s">
        <v>26</v>
      </c>
    </row>
    <row r="46" spans="1:9" s="154" customFormat="1" ht="12.75">
      <c r="A46" s="168" t="s">
        <v>325</v>
      </c>
      <c r="B46" s="240">
        <v>80988</v>
      </c>
      <c r="C46" s="169">
        <v>30</v>
      </c>
      <c r="D46" s="193">
        <v>9438</v>
      </c>
      <c r="E46" s="193">
        <v>308</v>
      </c>
      <c r="F46" s="193">
        <v>43562</v>
      </c>
      <c r="G46" s="193">
        <v>1668</v>
      </c>
      <c r="H46" s="193">
        <v>60</v>
      </c>
      <c r="I46" s="170">
        <f>D46+F46+H46</f>
        <v>53060</v>
      </c>
    </row>
    <row r="47" spans="1:9" s="154" customFormat="1" ht="12.75">
      <c r="A47" s="171" t="s">
        <v>135</v>
      </c>
      <c r="B47" s="240"/>
      <c r="C47" s="169">
        <v>47</v>
      </c>
      <c r="D47" s="237" t="s">
        <v>26</v>
      </c>
      <c r="E47" s="237"/>
      <c r="F47" s="193" t="s">
        <v>26</v>
      </c>
      <c r="G47" s="193" t="s">
        <v>26</v>
      </c>
      <c r="H47" s="193" t="s">
        <v>26</v>
      </c>
      <c r="I47" s="170" t="s">
        <v>26</v>
      </c>
    </row>
    <row r="48" spans="1:9" s="147" customFormat="1" ht="12.75">
      <c r="A48" s="168" t="s">
        <v>89</v>
      </c>
      <c r="B48" s="240">
        <v>24393</v>
      </c>
      <c r="C48" s="169">
        <v>25</v>
      </c>
      <c r="D48" s="193">
        <v>5681</v>
      </c>
      <c r="E48" s="193">
        <v>281</v>
      </c>
      <c r="F48" s="193">
        <v>10471</v>
      </c>
      <c r="G48" s="193">
        <v>198</v>
      </c>
      <c r="H48" s="193">
        <v>0</v>
      </c>
      <c r="I48" s="170">
        <f>D48+F48+H48+D49</f>
        <v>16395</v>
      </c>
    </row>
    <row r="49" spans="1:9" s="147" customFormat="1" ht="12.75">
      <c r="A49" s="171" t="s">
        <v>90</v>
      </c>
      <c r="B49" s="240"/>
      <c r="C49" s="169">
        <v>39</v>
      </c>
      <c r="D49" s="237">
        <v>243</v>
      </c>
      <c r="E49" s="237"/>
      <c r="F49" s="193" t="s">
        <v>26</v>
      </c>
      <c r="G49" s="193" t="s">
        <v>26</v>
      </c>
      <c r="H49" s="193" t="s">
        <v>26</v>
      </c>
      <c r="I49" s="170" t="s">
        <v>26</v>
      </c>
    </row>
    <row r="50" spans="1:9" ht="12.75">
      <c r="A50" s="168" t="s">
        <v>91</v>
      </c>
      <c r="B50" s="240">
        <v>399053</v>
      </c>
      <c r="C50" s="169">
        <v>19.5</v>
      </c>
      <c r="D50" s="193">
        <v>2344</v>
      </c>
      <c r="E50" s="193">
        <v>35</v>
      </c>
      <c r="F50" s="193">
        <v>314100</v>
      </c>
      <c r="G50" s="193">
        <v>7048</v>
      </c>
      <c r="H50" s="193">
        <v>0</v>
      </c>
      <c r="I50" s="170">
        <f>D50+F50+H50</f>
        <v>316444</v>
      </c>
    </row>
    <row r="51" spans="1:9" ht="12.75">
      <c r="A51" s="171" t="s">
        <v>249</v>
      </c>
      <c r="B51" s="240"/>
      <c r="C51" s="169">
        <v>28</v>
      </c>
      <c r="D51" s="237" t="s">
        <v>26</v>
      </c>
      <c r="E51" s="237"/>
      <c r="F51" s="194" t="s">
        <v>26</v>
      </c>
      <c r="G51" s="194" t="s">
        <v>26</v>
      </c>
      <c r="H51" s="194" t="s">
        <v>26</v>
      </c>
      <c r="I51" s="170" t="s">
        <v>26</v>
      </c>
    </row>
    <row r="52" spans="1:9" s="154" customFormat="1" ht="12.75">
      <c r="A52" s="168" t="s">
        <v>327</v>
      </c>
      <c r="B52" s="240">
        <v>71400</v>
      </c>
      <c r="C52" s="169">
        <v>19.9</v>
      </c>
      <c r="D52" s="193">
        <v>186</v>
      </c>
      <c r="E52" s="193">
        <v>1</v>
      </c>
      <c r="F52" s="193">
        <v>47683</v>
      </c>
      <c r="G52" s="193">
        <v>0</v>
      </c>
      <c r="H52" s="193">
        <v>0</v>
      </c>
      <c r="I52" s="170">
        <f>D52+F52+H52</f>
        <v>47869</v>
      </c>
    </row>
    <row r="53" spans="1:9" s="154" customFormat="1" ht="12.75">
      <c r="A53" s="171" t="s">
        <v>131</v>
      </c>
      <c r="B53" s="240"/>
      <c r="C53" s="169" t="s">
        <v>26</v>
      </c>
      <c r="D53" s="237" t="s">
        <v>26</v>
      </c>
      <c r="E53" s="237"/>
      <c r="F53" s="193" t="s">
        <v>26</v>
      </c>
      <c r="G53" s="193" t="s">
        <v>26</v>
      </c>
      <c r="H53" s="193" t="s">
        <v>26</v>
      </c>
      <c r="I53" s="170" t="s">
        <v>26</v>
      </c>
    </row>
    <row r="54" spans="1:9" s="154" customFormat="1" ht="12.75">
      <c r="A54" s="168" t="s">
        <v>92</v>
      </c>
      <c r="B54" s="240">
        <v>69461</v>
      </c>
      <c r="C54" s="169">
        <v>31</v>
      </c>
      <c r="D54" s="193">
        <v>1091</v>
      </c>
      <c r="E54" s="193">
        <v>6</v>
      </c>
      <c r="F54" s="193">
        <v>44731</v>
      </c>
      <c r="G54" s="193">
        <v>1424</v>
      </c>
      <c r="H54" s="193">
        <v>35</v>
      </c>
      <c r="I54" s="170">
        <f>D54+F54+H54</f>
        <v>45857</v>
      </c>
    </row>
    <row r="55" spans="1:9" s="154" customFormat="1" ht="12.75">
      <c r="A55" s="171" t="s">
        <v>131</v>
      </c>
      <c r="B55" s="240"/>
      <c r="C55" s="169">
        <v>50</v>
      </c>
      <c r="D55" s="237" t="s">
        <v>26</v>
      </c>
      <c r="E55" s="237"/>
      <c r="F55" s="193" t="s">
        <v>26</v>
      </c>
      <c r="G55" s="193" t="s">
        <v>26</v>
      </c>
      <c r="H55" s="193" t="s">
        <v>26</v>
      </c>
      <c r="I55" s="170" t="s">
        <v>26</v>
      </c>
    </row>
    <row r="56" spans="1:9" ht="12.75">
      <c r="A56" s="168" t="s">
        <v>158</v>
      </c>
      <c r="B56" s="240">
        <v>51664</v>
      </c>
      <c r="C56" s="169">
        <v>20</v>
      </c>
      <c r="D56" s="193">
        <v>8772</v>
      </c>
      <c r="E56" s="193">
        <v>0</v>
      </c>
      <c r="F56" s="193">
        <v>27602</v>
      </c>
      <c r="G56" s="193">
        <v>520</v>
      </c>
      <c r="H56" s="193">
        <v>57</v>
      </c>
      <c r="I56" s="170">
        <f>D56+F56+H56</f>
        <v>36431</v>
      </c>
    </row>
    <row r="57" spans="1:9" ht="12.75">
      <c r="A57" s="171" t="s">
        <v>159</v>
      </c>
      <c r="B57" s="240"/>
      <c r="C57" s="169">
        <v>38</v>
      </c>
      <c r="D57" s="237" t="s">
        <v>26</v>
      </c>
      <c r="E57" s="237"/>
      <c r="F57" s="194" t="s">
        <v>26</v>
      </c>
      <c r="G57" s="194" t="s">
        <v>26</v>
      </c>
      <c r="H57" s="194" t="s">
        <v>26</v>
      </c>
      <c r="I57" s="170" t="s">
        <v>26</v>
      </c>
    </row>
    <row r="58" spans="1:9" ht="12.75">
      <c r="A58" s="168" t="s">
        <v>93</v>
      </c>
      <c r="B58" s="240">
        <v>56196</v>
      </c>
      <c r="C58" s="169">
        <v>28</v>
      </c>
      <c r="D58" s="193">
        <v>492</v>
      </c>
      <c r="E58" s="193">
        <v>7</v>
      </c>
      <c r="F58" s="193">
        <v>36233</v>
      </c>
      <c r="G58" s="193">
        <v>776</v>
      </c>
      <c r="H58" s="193">
        <v>0</v>
      </c>
      <c r="I58" s="170">
        <f>D58+F58+H58</f>
        <v>36725</v>
      </c>
    </row>
    <row r="59" spans="1:9" ht="12.75">
      <c r="A59" s="171" t="s">
        <v>249</v>
      </c>
      <c r="B59" s="240"/>
      <c r="C59" s="169">
        <v>42</v>
      </c>
      <c r="D59" s="237" t="s">
        <v>26</v>
      </c>
      <c r="E59" s="237"/>
      <c r="F59" s="194" t="s">
        <v>26</v>
      </c>
      <c r="G59" s="194" t="s">
        <v>26</v>
      </c>
      <c r="H59" s="194" t="s">
        <v>26</v>
      </c>
      <c r="I59" s="170" t="s">
        <v>26</v>
      </c>
    </row>
    <row r="60" spans="1:9" ht="12.75">
      <c r="A60" s="168" t="s">
        <v>160</v>
      </c>
      <c r="B60" s="240">
        <v>168137</v>
      </c>
      <c r="C60" s="169">
        <v>11</v>
      </c>
      <c r="D60" s="193">
        <v>3467</v>
      </c>
      <c r="E60" s="193">
        <v>68</v>
      </c>
      <c r="F60" s="193">
        <v>120186</v>
      </c>
      <c r="G60" s="193">
        <v>2809</v>
      </c>
      <c r="H60" s="193">
        <v>0</v>
      </c>
      <c r="I60" s="170">
        <f>D60+F60+H60</f>
        <v>123653</v>
      </c>
    </row>
    <row r="61" spans="1:9" ht="12.75">
      <c r="A61" s="171" t="s">
        <v>249</v>
      </c>
      <c r="B61" s="240"/>
      <c r="C61" s="169">
        <v>17</v>
      </c>
      <c r="D61" s="237" t="s">
        <v>26</v>
      </c>
      <c r="E61" s="237"/>
      <c r="F61" s="194" t="s">
        <v>26</v>
      </c>
      <c r="G61" s="194" t="s">
        <v>26</v>
      </c>
      <c r="H61" s="194" t="s">
        <v>26</v>
      </c>
      <c r="I61" s="170" t="s">
        <v>26</v>
      </c>
    </row>
    <row r="62" spans="1:9" ht="12.75">
      <c r="A62" s="168" t="s">
        <v>21</v>
      </c>
      <c r="B62" s="240">
        <v>474928</v>
      </c>
      <c r="C62" s="169">
        <v>8</v>
      </c>
      <c r="D62" s="193">
        <v>25856</v>
      </c>
      <c r="E62" s="193">
        <v>7</v>
      </c>
      <c r="F62" s="193">
        <v>321094</v>
      </c>
      <c r="G62" s="193">
        <v>0</v>
      </c>
      <c r="H62" s="193">
        <v>0</v>
      </c>
      <c r="I62" s="170">
        <f>D62+F62+H62</f>
        <v>346950</v>
      </c>
    </row>
    <row r="63" spans="1:9" ht="12.75">
      <c r="A63" s="171" t="s">
        <v>130</v>
      </c>
      <c r="B63" s="240"/>
      <c r="C63" s="169" t="s">
        <v>26</v>
      </c>
      <c r="D63" s="237" t="s">
        <v>26</v>
      </c>
      <c r="E63" s="237"/>
      <c r="F63" s="194" t="s">
        <v>26</v>
      </c>
      <c r="G63" s="194" t="s">
        <v>26</v>
      </c>
      <c r="H63" s="194" t="s">
        <v>26</v>
      </c>
      <c r="I63" s="170" t="s">
        <v>26</v>
      </c>
    </row>
    <row r="64" spans="1:9" ht="12.75">
      <c r="A64" s="168" t="s">
        <v>94</v>
      </c>
      <c r="B64" s="240">
        <v>79301</v>
      </c>
      <c r="C64" s="169">
        <v>8</v>
      </c>
      <c r="D64" s="193">
        <v>2457</v>
      </c>
      <c r="E64" s="193">
        <v>6</v>
      </c>
      <c r="F64" s="193">
        <v>48229</v>
      </c>
      <c r="G64" s="193">
        <v>0</v>
      </c>
      <c r="H64" s="193">
        <v>0</v>
      </c>
      <c r="I64" s="170">
        <f>D64+F64+H64</f>
        <v>50686</v>
      </c>
    </row>
    <row r="65" spans="1:9" ht="12.75">
      <c r="A65" s="171" t="s">
        <v>135</v>
      </c>
      <c r="B65" s="240"/>
      <c r="C65" s="169" t="s">
        <v>26</v>
      </c>
      <c r="D65" s="237" t="s">
        <v>26</v>
      </c>
      <c r="E65" s="237"/>
      <c r="F65" s="194" t="s">
        <v>26</v>
      </c>
      <c r="G65" s="194" t="s">
        <v>26</v>
      </c>
      <c r="H65" s="194" t="s">
        <v>26</v>
      </c>
      <c r="I65" s="170" t="s">
        <v>26</v>
      </c>
    </row>
    <row r="66" spans="1:9" s="155" customFormat="1" ht="12.75">
      <c r="A66" s="168" t="s">
        <v>259</v>
      </c>
      <c r="B66" s="240">
        <v>145800</v>
      </c>
      <c r="C66" s="169">
        <v>8</v>
      </c>
      <c r="D66" s="193">
        <v>11140</v>
      </c>
      <c r="E66" s="193">
        <v>0</v>
      </c>
      <c r="F66" s="193">
        <v>31665</v>
      </c>
      <c r="G66" s="193">
        <v>0</v>
      </c>
      <c r="H66" s="193">
        <v>50</v>
      </c>
      <c r="I66" s="170">
        <f>D66+F66+H66</f>
        <v>42855</v>
      </c>
    </row>
    <row r="67" spans="1:9" s="155" customFormat="1" ht="12.75">
      <c r="A67" s="171" t="s">
        <v>260</v>
      </c>
      <c r="B67" s="240"/>
      <c r="C67" s="169" t="s">
        <v>26</v>
      </c>
      <c r="D67" s="237" t="s">
        <v>26</v>
      </c>
      <c r="E67" s="237"/>
      <c r="F67" s="169" t="s">
        <v>26</v>
      </c>
      <c r="G67" s="193">
        <v>76968</v>
      </c>
      <c r="H67" s="193">
        <f>G67</f>
        <v>76968</v>
      </c>
      <c r="I67" s="170">
        <f>I66+G67</f>
        <v>119823</v>
      </c>
    </row>
    <row r="68" spans="1:9" ht="12.75">
      <c r="A68" s="168" t="s">
        <v>95</v>
      </c>
      <c r="B68" s="240">
        <v>86445</v>
      </c>
      <c r="C68" s="169">
        <v>12</v>
      </c>
      <c r="D68" s="193">
        <v>8052</v>
      </c>
      <c r="E68" s="193">
        <v>1</v>
      </c>
      <c r="F68" s="193">
        <v>49418</v>
      </c>
      <c r="G68" s="193">
        <v>27</v>
      </c>
      <c r="H68" s="193">
        <v>0</v>
      </c>
      <c r="I68" s="170">
        <f>D68+F68+H68</f>
        <v>57470</v>
      </c>
    </row>
    <row r="69" spans="1:9" ht="12.75">
      <c r="A69" s="171" t="s">
        <v>135</v>
      </c>
      <c r="B69" s="240"/>
      <c r="C69" s="169">
        <v>20</v>
      </c>
      <c r="D69" s="237" t="s">
        <v>26</v>
      </c>
      <c r="E69" s="237"/>
      <c r="F69" s="194" t="s">
        <v>26</v>
      </c>
      <c r="G69" s="194" t="s">
        <v>26</v>
      </c>
      <c r="H69" s="194" t="s">
        <v>26</v>
      </c>
      <c r="I69" s="170" t="s">
        <v>26</v>
      </c>
    </row>
    <row r="70" spans="1:9" s="155" customFormat="1" ht="12.75">
      <c r="A70" s="168" t="s">
        <v>96</v>
      </c>
      <c r="B70" s="240">
        <v>75029</v>
      </c>
      <c r="C70" s="169">
        <v>30</v>
      </c>
      <c r="D70" s="193">
        <v>17420</v>
      </c>
      <c r="E70" s="193">
        <v>91</v>
      </c>
      <c r="F70" s="193">
        <v>29015</v>
      </c>
      <c r="G70" s="193">
        <v>1079</v>
      </c>
      <c r="H70" s="193">
        <v>9472</v>
      </c>
      <c r="I70" s="170">
        <f>D70+F70+H70</f>
        <v>55907</v>
      </c>
    </row>
    <row r="71" spans="1:9" s="155" customFormat="1" ht="12.75">
      <c r="A71" s="171" t="s">
        <v>134</v>
      </c>
      <c r="B71" s="240"/>
      <c r="C71" s="169">
        <v>48</v>
      </c>
      <c r="D71" s="237" t="s">
        <v>26</v>
      </c>
      <c r="E71" s="237"/>
      <c r="F71" s="193">
        <v>0</v>
      </c>
      <c r="G71" s="193">
        <v>1072</v>
      </c>
      <c r="H71" s="193">
        <f>F71+G71</f>
        <v>1072</v>
      </c>
      <c r="I71" s="170">
        <f>I70+H71</f>
        <v>56979</v>
      </c>
    </row>
    <row r="72" spans="1:9" s="154" customFormat="1" ht="12.75">
      <c r="A72" s="168" t="s">
        <v>328</v>
      </c>
      <c r="B72" s="240">
        <v>141442</v>
      </c>
      <c r="C72" s="169">
        <v>29.9</v>
      </c>
      <c r="D72" s="193">
        <v>27229</v>
      </c>
      <c r="E72" s="193">
        <v>93</v>
      </c>
      <c r="F72" s="193">
        <v>80983</v>
      </c>
      <c r="G72" s="193">
        <v>0</v>
      </c>
      <c r="H72" s="193">
        <v>64</v>
      </c>
      <c r="I72" s="170">
        <f>D72+F72+H72</f>
        <v>108276</v>
      </c>
    </row>
    <row r="73" spans="1:9" s="154" customFormat="1" ht="12.75">
      <c r="A73" s="171" t="s">
        <v>131</v>
      </c>
      <c r="B73" s="240"/>
      <c r="C73" s="169" t="s">
        <v>26</v>
      </c>
      <c r="D73" s="237" t="s">
        <v>26</v>
      </c>
      <c r="E73" s="237"/>
      <c r="F73" s="193" t="s">
        <v>26</v>
      </c>
      <c r="G73" s="193" t="s">
        <v>26</v>
      </c>
      <c r="H73" s="193" t="s">
        <v>26</v>
      </c>
      <c r="I73" s="170" t="s">
        <v>26</v>
      </c>
    </row>
    <row r="74" spans="1:9" ht="12.75">
      <c r="A74" s="168" t="s">
        <v>97</v>
      </c>
      <c r="B74" s="240">
        <v>141795</v>
      </c>
      <c r="C74" s="169">
        <v>19.5</v>
      </c>
      <c r="D74" s="193">
        <v>48821</v>
      </c>
      <c r="E74" s="193">
        <v>23</v>
      </c>
      <c r="F74" s="193">
        <v>58189</v>
      </c>
      <c r="G74" s="193">
        <v>0</v>
      </c>
      <c r="H74" s="193">
        <v>0</v>
      </c>
      <c r="I74" s="170">
        <f>D74+F74+H74</f>
        <v>107010</v>
      </c>
    </row>
    <row r="75" spans="1:9" ht="12.75">
      <c r="A75" s="171" t="s">
        <v>135</v>
      </c>
      <c r="B75" s="240"/>
      <c r="C75" s="169" t="s">
        <v>26</v>
      </c>
      <c r="D75" s="237" t="s">
        <v>26</v>
      </c>
      <c r="E75" s="237"/>
      <c r="F75" s="194" t="s">
        <v>26</v>
      </c>
      <c r="G75" s="194" t="s">
        <v>26</v>
      </c>
      <c r="H75" s="194" t="s">
        <v>26</v>
      </c>
      <c r="I75" s="170" t="s">
        <v>26</v>
      </c>
    </row>
    <row r="76" spans="1:9" s="154" customFormat="1" ht="12.75">
      <c r="A76" s="168" t="s">
        <v>310</v>
      </c>
      <c r="B76" s="240">
        <v>132208</v>
      </c>
      <c r="C76" s="169">
        <v>28</v>
      </c>
      <c r="D76" s="193">
        <v>37961</v>
      </c>
      <c r="E76" s="193">
        <v>187</v>
      </c>
      <c r="F76" s="193">
        <v>62282</v>
      </c>
      <c r="G76" s="193">
        <v>900</v>
      </c>
      <c r="H76" s="193">
        <v>55</v>
      </c>
      <c r="I76" s="170">
        <f>D76+F76+H76</f>
        <v>100298</v>
      </c>
    </row>
    <row r="77" spans="1:9" s="154" customFormat="1" ht="12.75">
      <c r="A77" s="171" t="s">
        <v>131</v>
      </c>
      <c r="B77" s="240"/>
      <c r="C77" s="169">
        <v>46</v>
      </c>
      <c r="D77" s="237" t="s">
        <v>26</v>
      </c>
      <c r="E77" s="237"/>
      <c r="F77" s="193" t="s">
        <v>26</v>
      </c>
      <c r="G77" s="193" t="s">
        <v>26</v>
      </c>
      <c r="H77" s="193" t="s">
        <v>26</v>
      </c>
      <c r="I77" s="170" t="s">
        <v>26</v>
      </c>
    </row>
    <row r="78" spans="1:9" s="154" customFormat="1" ht="12.75">
      <c r="A78" s="168" t="s">
        <v>265</v>
      </c>
      <c r="B78" s="240">
        <v>8750</v>
      </c>
      <c r="C78" s="169">
        <v>119</v>
      </c>
      <c r="D78" s="193">
        <v>0</v>
      </c>
      <c r="E78" s="193">
        <v>0</v>
      </c>
      <c r="F78" s="193">
        <v>7321</v>
      </c>
      <c r="G78" s="193">
        <v>0</v>
      </c>
      <c r="H78" s="193">
        <v>0</v>
      </c>
      <c r="I78" s="170">
        <f>D78+F78+H78</f>
        <v>7321</v>
      </c>
    </row>
    <row r="79" spans="1:9" s="154" customFormat="1" ht="12.75">
      <c r="A79" s="171" t="s">
        <v>131</v>
      </c>
      <c r="B79" s="240"/>
      <c r="C79" s="169" t="s">
        <v>26</v>
      </c>
      <c r="D79" s="237" t="s">
        <v>26</v>
      </c>
      <c r="E79" s="237"/>
      <c r="F79" s="193" t="s">
        <v>26</v>
      </c>
      <c r="G79" s="193" t="s">
        <v>26</v>
      </c>
      <c r="H79" s="193" t="s">
        <v>26</v>
      </c>
      <c r="I79" s="170" t="s">
        <v>26</v>
      </c>
    </row>
    <row r="80" spans="1:9" s="154" customFormat="1" ht="12.75">
      <c r="A80" s="168" t="s">
        <v>266</v>
      </c>
      <c r="B80" s="240">
        <f>B76+B78</f>
        <v>140958</v>
      </c>
      <c r="C80" s="169" t="s">
        <v>26</v>
      </c>
      <c r="D80" s="193">
        <f aca="true" t="shared" si="1" ref="D80:I80">D76+D78</f>
        <v>37961</v>
      </c>
      <c r="E80" s="193">
        <f t="shared" si="1"/>
        <v>187</v>
      </c>
      <c r="F80" s="193">
        <f t="shared" si="1"/>
        <v>69603</v>
      </c>
      <c r="G80" s="193">
        <f t="shared" si="1"/>
        <v>900</v>
      </c>
      <c r="H80" s="193">
        <f t="shared" si="1"/>
        <v>55</v>
      </c>
      <c r="I80" s="170">
        <f t="shared" si="1"/>
        <v>107619</v>
      </c>
    </row>
    <row r="81" spans="1:9" s="154" customFormat="1" ht="13.5" thickBot="1">
      <c r="A81" s="180" t="s">
        <v>131</v>
      </c>
      <c r="B81" s="249"/>
      <c r="C81" s="188" t="s">
        <v>26</v>
      </c>
      <c r="D81" s="245" t="s">
        <v>26</v>
      </c>
      <c r="E81" s="245"/>
      <c r="F81" s="195" t="s">
        <v>26</v>
      </c>
      <c r="G81" s="195" t="s">
        <v>26</v>
      </c>
      <c r="H81" s="195" t="s">
        <v>26</v>
      </c>
      <c r="I81" s="189" t="s">
        <v>26</v>
      </c>
    </row>
    <row r="82" spans="1:9" ht="12.75">
      <c r="A82" s="93"/>
      <c r="B82" s="91"/>
      <c r="C82" s="92"/>
      <c r="D82" s="45"/>
      <c r="E82" s="45"/>
      <c r="F82" s="45"/>
      <c r="G82" s="45"/>
      <c r="H82" s="45"/>
      <c r="I82" s="91"/>
    </row>
    <row r="83" spans="1:9" ht="12.75">
      <c r="A83" s="93"/>
      <c r="B83" s="91"/>
      <c r="C83" s="45"/>
      <c r="D83" s="45"/>
      <c r="E83" s="45"/>
      <c r="F83" s="45"/>
      <c r="G83" s="45"/>
      <c r="H83" s="24"/>
      <c r="I83" s="48"/>
    </row>
    <row r="84" spans="1:9" ht="15.75">
      <c r="A84" s="255" t="s">
        <v>79</v>
      </c>
      <c r="B84" s="254"/>
      <c r="C84" s="254"/>
      <c r="D84" s="254"/>
      <c r="E84" s="254"/>
      <c r="F84" s="254"/>
      <c r="G84" s="254"/>
      <c r="H84" s="254"/>
      <c r="I84" s="254"/>
    </row>
    <row r="85" spans="1:9" ht="13.5" thickBot="1">
      <c r="A85" s="100"/>
      <c r="B85" s="49"/>
      <c r="C85" s="49"/>
      <c r="D85" s="49"/>
      <c r="E85" s="49"/>
      <c r="F85" s="49"/>
      <c r="G85" s="49"/>
      <c r="H85" s="49"/>
      <c r="I85" s="49"/>
    </row>
    <row r="86" spans="1:11" ht="36">
      <c r="A86" s="112" t="s">
        <v>19</v>
      </c>
      <c r="B86" s="259" t="s">
        <v>1</v>
      </c>
      <c r="C86" s="113" t="s">
        <v>183</v>
      </c>
      <c r="D86" s="110" t="s">
        <v>18</v>
      </c>
      <c r="E86" s="110" t="s">
        <v>184</v>
      </c>
      <c r="F86" s="110" t="s">
        <v>185</v>
      </c>
      <c r="G86" s="110" t="s">
        <v>186</v>
      </c>
      <c r="H86" s="50" t="s">
        <v>67</v>
      </c>
      <c r="I86" s="111" t="s">
        <v>9</v>
      </c>
      <c r="J86" s="49"/>
      <c r="K86" s="48"/>
    </row>
    <row r="87" spans="1:11" ht="13.5" thickBot="1">
      <c r="A87" s="138" t="s">
        <v>8</v>
      </c>
      <c r="B87" s="247"/>
      <c r="C87" s="140" t="s">
        <v>187</v>
      </c>
      <c r="D87" s="247" t="s">
        <v>236</v>
      </c>
      <c r="E87" s="247"/>
      <c r="F87" s="141" t="s">
        <v>77</v>
      </c>
      <c r="G87" s="141" t="s">
        <v>20</v>
      </c>
      <c r="H87" s="139" t="s">
        <v>147</v>
      </c>
      <c r="I87" s="142" t="s">
        <v>78</v>
      </c>
      <c r="J87" s="89"/>
      <c r="K87" s="48"/>
    </row>
    <row r="88" spans="1:9" ht="12.75">
      <c r="A88" s="101" t="s">
        <v>309</v>
      </c>
      <c r="B88" s="279">
        <v>54300</v>
      </c>
      <c r="C88" s="102">
        <v>28</v>
      </c>
      <c r="D88" s="103">
        <v>8797</v>
      </c>
      <c r="E88" s="103">
        <v>894</v>
      </c>
      <c r="F88" s="103">
        <v>29348</v>
      </c>
      <c r="G88" s="103">
        <v>2822</v>
      </c>
      <c r="H88" s="103">
        <v>46</v>
      </c>
      <c r="I88" s="104">
        <f>D88+F88+H88</f>
        <v>38191</v>
      </c>
    </row>
    <row r="89" spans="1:9" ht="12.75">
      <c r="A89" s="105" t="s">
        <v>221</v>
      </c>
      <c r="B89" s="241"/>
      <c r="C89" s="40">
        <v>49</v>
      </c>
      <c r="D89" s="238" t="s">
        <v>26</v>
      </c>
      <c r="E89" s="238"/>
      <c r="F89" s="151" t="s">
        <v>26</v>
      </c>
      <c r="G89" s="151" t="s">
        <v>26</v>
      </c>
      <c r="H89" s="151" t="s">
        <v>26</v>
      </c>
      <c r="I89" s="106" t="s">
        <v>26</v>
      </c>
    </row>
    <row r="90" spans="1:9" ht="12.75">
      <c r="A90" s="107" t="s">
        <v>98</v>
      </c>
      <c r="B90" s="241">
        <v>82868</v>
      </c>
      <c r="C90" s="40">
        <v>39</v>
      </c>
      <c r="D90" s="41">
        <v>19496</v>
      </c>
      <c r="E90" s="41">
        <v>515</v>
      </c>
      <c r="F90" s="41">
        <v>37004</v>
      </c>
      <c r="G90" s="41">
        <v>1723</v>
      </c>
      <c r="H90" s="41">
        <v>30</v>
      </c>
      <c r="I90" s="106">
        <f>D90+F90+H90</f>
        <v>56530</v>
      </c>
    </row>
    <row r="91" spans="1:9" ht="12.75">
      <c r="A91" s="105" t="s">
        <v>135</v>
      </c>
      <c r="B91" s="241"/>
      <c r="C91" s="40">
        <v>59</v>
      </c>
      <c r="D91" s="238" t="s">
        <v>26</v>
      </c>
      <c r="E91" s="238"/>
      <c r="F91" s="151" t="s">
        <v>26</v>
      </c>
      <c r="G91" s="151" t="s">
        <v>26</v>
      </c>
      <c r="H91" s="151" t="s">
        <v>26</v>
      </c>
      <c r="I91" s="106" t="s">
        <v>26</v>
      </c>
    </row>
    <row r="92" spans="1:9" ht="12.75">
      <c r="A92" s="107" t="s">
        <v>161</v>
      </c>
      <c r="B92" s="241">
        <v>48900</v>
      </c>
      <c r="C92" s="40">
        <v>19.9</v>
      </c>
      <c r="D92" s="41">
        <v>4563</v>
      </c>
      <c r="E92" s="41">
        <v>66</v>
      </c>
      <c r="F92" s="41">
        <v>25598</v>
      </c>
      <c r="G92" s="41">
        <v>1464</v>
      </c>
      <c r="H92" s="41">
        <v>0</v>
      </c>
      <c r="I92" s="106">
        <f>D92+F92+H92</f>
        <v>30161</v>
      </c>
    </row>
    <row r="93" spans="1:9" ht="12.75">
      <c r="A93" s="105" t="s">
        <v>143</v>
      </c>
      <c r="B93" s="241"/>
      <c r="C93" s="40">
        <v>26</v>
      </c>
      <c r="D93" s="238" t="s">
        <v>26</v>
      </c>
      <c r="E93" s="238"/>
      <c r="F93" s="151" t="s">
        <v>26</v>
      </c>
      <c r="G93" s="151" t="s">
        <v>26</v>
      </c>
      <c r="H93" s="151" t="s">
        <v>26</v>
      </c>
      <c r="I93" s="106" t="s">
        <v>26</v>
      </c>
    </row>
    <row r="94" spans="1:9" ht="12.75">
      <c r="A94" s="168" t="s">
        <v>162</v>
      </c>
      <c r="B94" s="240">
        <v>37100</v>
      </c>
      <c r="C94" s="169">
        <v>29.9</v>
      </c>
      <c r="D94" s="193">
        <v>3332</v>
      </c>
      <c r="E94" s="193">
        <v>0</v>
      </c>
      <c r="F94" s="193">
        <v>22228</v>
      </c>
      <c r="G94" s="193">
        <v>1278</v>
      </c>
      <c r="H94" s="193">
        <v>47</v>
      </c>
      <c r="I94" s="170">
        <f>D94+F94+H94</f>
        <v>25607</v>
      </c>
    </row>
    <row r="95" spans="1:9" ht="12.75">
      <c r="A95" s="171" t="s">
        <v>139</v>
      </c>
      <c r="B95" s="240"/>
      <c r="C95" s="169">
        <v>53</v>
      </c>
      <c r="D95" s="237" t="s">
        <v>26</v>
      </c>
      <c r="E95" s="237"/>
      <c r="F95" s="194" t="s">
        <v>26</v>
      </c>
      <c r="G95" s="194" t="s">
        <v>26</v>
      </c>
      <c r="H95" s="194" t="s">
        <v>26</v>
      </c>
      <c r="I95" s="170" t="s">
        <v>26</v>
      </c>
    </row>
    <row r="96" spans="1:9" ht="12.75">
      <c r="A96" s="168" t="s">
        <v>99</v>
      </c>
      <c r="B96" s="240">
        <v>98331</v>
      </c>
      <c r="C96" s="169">
        <v>27</v>
      </c>
      <c r="D96" s="193">
        <v>1318</v>
      </c>
      <c r="E96" s="193">
        <v>83</v>
      </c>
      <c r="F96" s="193">
        <v>75187</v>
      </c>
      <c r="G96" s="193">
        <v>6712</v>
      </c>
      <c r="H96" s="193">
        <v>0</v>
      </c>
      <c r="I96" s="170">
        <f>D96+F96+H96</f>
        <v>76505</v>
      </c>
    </row>
    <row r="97" spans="1:9" ht="12.75">
      <c r="A97" s="171" t="s">
        <v>249</v>
      </c>
      <c r="B97" s="240"/>
      <c r="C97" s="169">
        <v>39</v>
      </c>
      <c r="D97" s="237" t="s">
        <v>26</v>
      </c>
      <c r="E97" s="237"/>
      <c r="F97" s="194" t="s">
        <v>26</v>
      </c>
      <c r="G97" s="194" t="s">
        <v>26</v>
      </c>
      <c r="H97" s="194" t="s">
        <v>26</v>
      </c>
      <c r="I97" s="170" t="s">
        <v>26</v>
      </c>
    </row>
    <row r="98" spans="1:9" ht="12.75">
      <c r="A98" s="168" t="s">
        <v>100</v>
      </c>
      <c r="B98" s="240">
        <v>78122</v>
      </c>
      <c r="C98" s="169">
        <v>28</v>
      </c>
      <c r="D98" s="193">
        <v>990</v>
      </c>
      <c r="E98" s="193">
        <v>46</v>
      </c>
      <c r="F98" s="193">
        <v>65433</v>
      </c>
      <c r="G98" s="193">
        <v>6272</v>
      </c>
      <c r="H98" s="193">
        <v>0</v>
      </c>
      <c r="I98" s="170">
        <f>D98+F98+H98</f>
        <v>66423</v>
      </c>
    </row>
    <row r="99" spans="1:9" ht="12.75">
      <c r="A99" s="171" t="s">
        <v>249</v>
      </c>
      <c r="B99" s="240"/>
      <c r="C99" s="169">
        <v>40</v>
      </c>
      <c r="D99" s="237" t="s">
        <v>26</v>
      </c>
      <c r="E99" s="237"/>
      <c r="F99" s="194" t="s">
        <v>26</v>
      </c>
      <c r="G99" s="194" t="s">
        <v>26</v>
      </c>
      <c r="H99" s="194" t="s">
        <v>26</v>
      </c>
      <c r="I99" s="170" t="s">
        <v>26</v>
      </c>
    </row>
    <row r="100" spans="1:9" ht="12.75">
      <c r="A100" s="168" t="s">
        <v>311</v>
      </c>
      <c r="B100" s="240">
        <v>10000</v>
      </c>
      <c r="C100" s="169">
        <v>20</v>
      </c>
      <c r="D100" s="193">
        <v>2403</v>
      </c>
      <c r="E100" s="193">
        <v>0</v>
      </c>
      <c r="F100" s="193">
        <v>257</v>
      </c>
      <c r="G100" s="193">
        <v>75</v>
      </c>
      <c r="H100" s="193">
        <v>222</v>
      </c>
      <c r="I100" s="170">
        <f>D100+F100+H100</f>
        <v>2882</v>
      </c>
    </row>
    <row r="101" spans="1:9" ht="12.75">
      <c r="A101" s="171" t="s">
        <v>293</v>
      </c>
      <c r="B101" s="240"/>
      <c r="C101" s="169">
        <v>26</v>
      </c>
      <c r="D101" s="237" t="s">
        <v>26</v>
      </c>
      <c r="E101" s="237"/>
      <c r="F101" s="193">
        <v>3679</v>
      </c>
      <c r="G101" s="193">
        <v>1650</v>
      </c>
      <c r="H101" s="193">
        <f>F101+G101</f>
        <v>5329</v>
      </c>
      <c r="I101" s="170">
        <f>I100+H101</f>
        <v>8211</v>
      </c>
    </row>
    <row r="102" spans="1:9" s="147" customFormat="1" ht="12.75">
      <c r="A102" s="168" t="s">
        <v>298</v>
      </c>
      <c r="B102" s="240">
        <v>63600</v>
      </c>
      <c r="C102" s="169">
        <v>99.9</v>
      </c>
      <c r="D102" s="193">
        <v>17596</v>
      </c>
      <c r="E102" s="193">
        <v>1088</v>
      </c>
      <c r="F102" s="193">
        <v>23895</v>
      </c>
      <c r="G102" s="193">
        <v>2629</v>
      </c>
      <c r="H102" s="193">
        <v>0</v>
      </c>
      <c r="I102" s="170">
        <f>D102+F102+H102</f>
        <v>41491</v>
      </c>
    </row>
    <row r="103" spans="1:9" s="147" customFormat="1" ht="12.75">
      <c r="A103" s="171" t="s">
        <v>228</v>
      </c>
      <c r="B103" s="240"/>
      <c r="C103" s="169">
        <v>149.9</v>
      </c>
      <c r="D103" s="237" t="s">
        <v>26</v>
      </c>
      <c r="E103" s="237"/>
      <c r="F103" s="194" t="s">
        <v>26</v>
      </c>
      <c r="G103" s="194" t="s">
        <v>26</v>
      </c>
      <c r="H103" s="194" t="s">
        <v>26</v>
      </c>
      <c r="I103" s="170" t="s">
        <v>26</v>
      </c>
    </row>
    <row r="104" spans="1:9" ht="12.75">
      <c r="A104" s="107" t="s">
        <v>163</v>
      </c>
      <c r="B104" s="241">
        <v>36945</v>
      </c>
      <c r="C104" s="40">
        <v>16</v>
      </c>
      <c r="D104" s="41">
        <v>325</v>
      </c>
      <c r="E104" s="41">
        <v>4</v>
      </c>
      <c r="F104" s="41">
        <v>26589</v>
      </c>
      <c r="G104" s="41">
        <v>575</v>
      </c>
      <c r="H104" s="41">
        <v>0</v>
      </c>
      <c r="I104" s="106">
        <f>D104+F104+H104</f>
        <v>26914</v>
      </c>
    </row>
    <row r="105" spans="1:9" ht="12.75">
      <c r="A105" s="105" t="s">
        <v>249</v>
      </c>
      <c r="B105" s="241"/>
      <c r="C105" s="40">
        <v>25</v>
      </c>
      <c r="D105" s="238" t="s">
        <v>26</v>
      </c>
      <c r="E105" s="238"/>
      <c r="F105" s="151" t="s">
        <v>26</v>
      </c>
      <c r="G105" s="151" t="s">
        <v>26</v>
      </c>
      <c r="H105" s="151" t="s">
        <v>26</v>
      </c>
      <c r="I105" s="106" t="s">
        <v>26</v>
      </c>
    </row>
    <row r="106" spans="1:9" ht="12.75">
      <c r="A106" s="107" t="s">
        <v>216</v>
      </c>
      <c r="B106" s="241">
        <v>74782</v>
      </c>
      <c r="C106" s="40">
        <v>28</v>
      </c>
      <c r="D106" s="41">
        <v>7133</v>
      </c>
      <c r="E106" s="41">
        <v>0</v>
      </c>
      <c r="F106" s="41">
        <v>45558</v>
      </c>
      <c r="G106" s="41">
        <v>1208</v>
      </c>
      <c r="H106" s="41">
        <v>1500</v>
      </c>
      <c r="I106" s="106">
        <f>D106+F106+H106</f>
        <v>54191</v>
      </c>
    </row>
    <row r="107" spans="1:9" ht="12.75">
      <c r="A107" s="105" t="s">
        <v>151</v>
      </c>
      <c r="B107" s="241"/>
      <c r="C107" s="40">
        <v>39.9</v>
      </c>
      <c r="D107" s="238" t="s">
        <v>26</v>
      </c>
      <c r="E107" s="238"/>
      <c r="F107" s="151" t="s">
        <v>26</v>
      </c>
      <c r="G107" s="151" t="s">
        <v>26</v>
      </c>
      <c r="H107" s="151" t="s">
        <v>26</v>
      </c>
      <c r="I107" s="106" t="s">
        <v>26</v>
      </c>
    </row>
    <row r="108" spans="1:9" ht="12.75">
      <c r="A108" s="116" t="s">
        <v>279</v>
      </c>
      <c r="B108" s="241">
        <v>152420</v>
      </c>
      <c r="C108" s="40">
        <v>23</v>
      </c>
      <c r="D108" s="41">
        <v>18877</v>
      </c>
      <c r="E108" s="41">
        <v>1</v>
      </c>
      <c r="F108" s="41">
        <v>77625</v>
      </c>
      <c r="G108" s="41">
        <v>718</v>
      </c>
      <c r="H108" s="41">
        <v>5100</v>
      </c>
      <c r="I108" s="106">
        <f>D108+F108+H108</f>
        <v>101602</v>
      </c>
    </row>
    <row r="109" spans="1:9" ht="12.75">
      <c r="A109" s="117" t="s">
        <v>288</v>
      </c>
      <c r="B109" s="241"/>
      <c r="C109" s="40">
        <v>35</v>
      </c>
      <c r="D109" s="238" t="s">
        <v>26</v>
      </c>
      <c r="E109" s="238"/>
      <c r="F109" s="151" t="s">
        <v>26</v>
      </c>
      <c r="G109" s="151" t="s">
        <v>26</v>
      </c>
      <c r="H109" s="151" t="s">
        <v>26</v>
      </c>
      <c r="I109" s="106" t="s">
        <v>26</v>
      </c>
    </row>
    <row r="110" spans="1:9" ht="12.75">
      <c r="A110" s="107" t="s">
        <v>202</v>
      </c>
      <c r="B110" s="241">
        <v>35000</v>
      </c>
      <c r="C110" s="40">
        <v>39.9</v>
      </c>
      <c r="D110" s="41">
        <v>7745</v>
      </c>
      <c r="E110" s="41">
        <v>0</v>
      </c>
      <c r="F110" s="41">
        <v>15693</v>
      </c>
      <c r="G110" s="41">
        <v>0</v>
      </c>
      <c r="H110" s="41">
        <v>0</v>
      </c>
      <c r="I110" s="106">
        <f>D110+F110+H110</f>
        <v>23438</v>
      </c>
    </row>
    <row r="111" spans="1:9" ht="12.75">
      <c r="A111" s="105" t="s">
        <v>228</v>
      </c>
      <c r="B111" s="241"/>
      <c r="C111" s="40" t="s">
        <v>26</v>
      </c>
      <c r="D111" s="238" t="s">
        <v>26</v>
      </c>
      <c r="E111" s="238"/>
      <c r="F111" s="151" t="s">
        <v>26</v>
      </c>
      <c r="G111" s="151" t="s">
        <v>26</v>
      </c>
      <c r="H111" s="151" t="s">
        <v>26</v>
      </c>
      <c r="I111" s="106" t="s">
        <v>26</v>
      </c>
    </row>
    <row r="112" spans="1:9" ht="12.75">
      <c r="A112" s="107" t="s">
        <v>101</v>
      </c>
      <c r="B112" s="241">
        <v>35000</v>
      </c>
      <c r="C112" s="40">
        <v>43</v>
      </c>
      <c r="D112" s="41">
        <v>1602</v>
      </c>
      <c r="E112" s="41">
        <v>0</v>
      </c>
      <c r="F112" s="41">
        <v>21710</v>
      </c>
      <c r="G112" s="41">
        <v>0</v>
      </c>
      <c r="H112" s="41">
        <v>0</v>
      </c>
      <c r="I112" s="106">
        <f>D112+F112+H112</f>
        <v>23312</v>
      </c>
    </row>
    <row r="113" spans="1:9" ht="12.75">
      <c r="A113" s="105" t="s">
        <v>102</v>
      </c>
      <c r="B113" s="241"/>
      <c r="C113" s="40" t="s">
        <v>26</v>
      </c>
      <c r="D113" s="238" t="s">
        <v>26</v>
      </c>
      <c r="E113" s="238"/>
      <c r="F113" s="151" t="s">
        <v>26</v>
      </c>
      <c r="G113" s="151" t="s">
        <v>26</v>
      </c>
      <c r="H113" s="151" t="s">
        <v>26</v>
      </c>
      <c r="I113" s="106" t="s">
        <v>26</v>
      </c>
    </row>
    <row r="114" spans="1:9" ht="12.75">
      <c r="A114" s="107" t="s">
        <v>164</v>
      </c>
      <c r="B114" s="241">
        <v>48000</v>
      </c>
      <c r="C114" s="40">
        <v>15</v>
      </c>
      <c r="D114" s="41">
        <v>1443</v>
      </c>
      <c r="E114" s="41">
        <v>0</v>
      </c>
      <c r="F114" s="41">
        <v>31132</v>
      </c>
      <c r="G114" s="41">
        <v>0</v>
      </c>
      <c r="H114" s="41">
        <v>0</v>
      </c>
      <c r="I114" s="106">
        <f>D114+F114+H114</f>
        <v>32575</v>
      </c>
    </row>
    <row r="115" spans="1:9" ht="12.75">
      <c r="A115" s="105" t="s">
        <v>143</v>
      </c>
      <c r="B115" s="241"/>
      <c r="C115" s="40" t="s">
        <v>26</v>
      </c>
      <c r="D115" s="238" t="s">
        <v>26</v>
      </c>
      <c r="E115" s="238"/>
      <c r="F115" s="151" t="s">
        <v>26</v>
      </c>
      <c r="G115" s="151" t="s">
        <v>26</v>
      </c>
      <c r="H115" s="151" t="s">
        <v>26</v>
      </c>
      <c r="I115" s="106" t="s">
        <v>26</v>
      </c>
    </row>
    <row r="116" spans="1:9" ht="12.75">
      <c r="A116" s="107" t="s">
        <v>103</v>
      </c>
      <c r="B116" s="241">
        <v>72365</v>
      </c>
      <c r="C116" s="40">
        <v>16</v>
      </c>
      <c r="D116" s="41">
        <v>1258</v>
      </c>
      <c r="E116" s="41">
        <v>16</v>
      </c>
      <c r="F116" s="41">
        <v>52634</v>
      </c>
      <c r="G116" s="41">
        <v>1497</v>
      </c>
      <c r="H116" s="41">
        <v>0</v>
      </c>
      <c r="I116" s="106">
        <f>D116+F116+H116</f>
        <v>53892</v>
      </c>
    </row>
    <row r="117" spans="1:9" ht="12.75">
      <c r="A117" s="105" t="s">
        <v>249</v>
      </c>
      <c r="B117" s="241"/>
      <c r="C117" s="40">
        <v>25</v>
      </c>
      <c r="D117" s="238" t="s">
        <v>26</v>
      </c>
      <c r="E117" s="238"/>
      <c r="F117" s="151" t="s">
        <v>26</v>
      </c>
      <c r="G117" s="151" t="s">
        <v>26</v>
      </c>
      <c r="H117" s="151" t="s">
        <v>26</v>
      </c>
      <c r="I117" s="106" t="s">
        <v>26</v>
      </c>
    </row>
    <row r="118" spans="1:9" ht="12.75">
      <c r="A118" s="107" t="s">
        <v>104</v>
      </c>
      <c r="B118" s="241">
        <v>60000</v>
      </c>
      <c r="C118" s="40">
        <v>55</v>
      </c>
      <c r="D118" s="41">
        <v>11619</v>
      </c>
      <c r="E118" s="41">
        <v>0</v>
      </c>
      <c r="F118" s="41">
        <v>24952</v>
      </c>
      <c r="G118" s="41">
        <v>3288</v>
      </c>
      <c r="H118" s="41">
        <v>572</v>
      </c>
      <c r="I118" s="106">
        <f>D118+F118+H118</f>
        <v>37143</v>
      </c>
    </row>
    <row r="119" spans="1:9" ht="12.75">
      <c r="A119" s="105" t="s">
        <v>138</v>
      </c>
      <c r="B119" s="241"/>
      <c r="C119" s="40">
        <v>89</v>
      </c>
      <c r="D119" s="238" t="s">
        <v>26</v>
      </c>
      <c r="E119" s="238"/>
      <c r="F119" s="151" t="s">
        <v>26</v>
      </c>
      <c r="G119" s="151" t="s">
        <v>26</v>
      </c>
      <c r="H119" s="151" t="s">
        <v>26</v>
      </c>
      <c r="I119" s="106" t="s">
        <v>26</v>
      </c>
    </row>
    <row r="120" spans="1:9" ht="12.75">
      <c r="A120" s="168" t="s">
        <v>291</v>
      </c>
      <c r="B120" s="240">
        <v>68992</v>
      </c>
      <c r="C120" s="169">
        <v>29</v>
      </c>
      <c r="D120" s="193">
        <v>72</v>
      </c>
      <c r="E120" s="193">
        <v>0</v>
      </c>
      <c r="F120" s="193">
        <v>34102</v>
      </c>
      <c r="G120" s="193">
        <v>0</v>
      </c>
      <c r="H120" s="193">
        <v>0</v>
      </c>
      <c r="I120" s="170">
        <f>D120+F120+H120</f>
        <v>34174</v>
      </c>
    </row>
    <row r="121" spans="1:9" ht="12.75">
      <c r="A121" s="171" t="s">
        <v>131</v>
      </c>
      <c r="B121" s="240"/>
      <c r="C121" s="169" t="s">
        <v>26</v>
      </c>
      <c r="D121" s="237" t="s">
        <v>26</v>
      </c>
      <c r="E121" s="237"/>
      <c r="F121" s="193" t="s">
        <v>26</v>
      </c>
      <c r="G121" s="193" t="s">
        <v>26</v>
      </c>
      <c r="H121" s="193" t="s">
        <v>26</v>
      </c>
      <c r="I121" s="170" t="s">
        <v>26</v>
      </c>
    </row>
    <row r="122" spans="1:9" ht="12.75">
      <c r="A122" s="168" t="s">
        <v>105</v>
      </c>
      <c r="B122" s="240">
        <v>26750</v>
      </c>
      <c r="C122" s="169">
        <v>49</v>
      </c>
      <c r="D122" s="193">
        <v>2490</v>
      </c>
      <c r="E122" s="193">
        <v>0</v>
      </c>
      <c r="F122" s="193">
        <v>9551</v>
      </c>
      <c r="G122" s="193">
        <v>409</v>
      </c>
      <c r="H122" s="193">
        <v>0</v>
      </c>
      <c r="I122" s="170">
        <f>D122+F122+H122</f>
        <v>12041</v>
      </c>
    </row>
    <row r="123" spans="1:9" ht="12.75">
      <c r="A123" s="171" t="s">
        <v>139</v>
      </c>
      <c r="B123" s="240"/>
      <c r="C123" s="169">
        <v>79</v>
      </c>
      <c r="D123" s="237" t="s">
        <v>26</v>
      </c>
      <c r="E123" s="237"/>
      <c r="F123" s="194" t="s">
        <v>26</v>
      </c>
      <c r="G123" s="194" t="s">
        <v>26</v>
      </c>
      <c r="H123" s="194" t="s">
        <v>26</v>
      </c>
      <c r="I123" s="170" t="s">
        <v>26</v>
      </c>
    </row>
    <row r="124" spans="1:9" s="154" customFormat="1" ht="12.75">
      <c r="A124" s="168" t="s">
        <v>214</v>
      </c>
      <c r="B124" s="240">
        <v>27366</v>
      </c>
      <c r="C124" s="169">
        <v>39</v>
      </c>
      <c r="D124" s="193">
        <v>2232</v>
      </c>
      <c r="E124" s="193">
        <v>42</v>
      </c>
      <c r="F124" s="193">
        <v>15906</v>
      </c>
      <c r="G124" s="193">
        <v>0</v>
      </c>
      <c r="H124" s="193">
        <v>7</v>
      </c>
      <c r="I124" s="170">
        <f>D124+F124+H124</f>
        <v>18145</v>
      </c>
    </row>
    <row r="125" spans="1:9" s="154" customFormat="1" ht="12.75">
      <c r="A125" s="171" t="s">
        <v>131</v>
      </c>
      <c r="B125" s="240"/>
      <c r="C125" s="169" t="s">
        <v>26</v>
      </c>
      <c r="D125" s="237" t="s">
        <v>26</v>
      </c>
      <c r="E125" s="237"/>
      <c r="F125" s="193" t="s">
        <v>26</v>
      </c>
      <c r="G125" s="193" t="s">
        <v>26</v>
      </c>
      <c r="H125" s="193" t="s">
        <v>26</v>
      </c>
      <c r="I125" s="170" t="s">
        <v>26</v>
      </c>
    </row>
    <row r="126" spans="1:9" s="154" customFormat="1" ht="12.75">
      <c r="A126" s="168" t="s">
        <v>222</v>
      </c>
      <c r="B126" s="240">
        <v>20000</v>
      </c>
      <c r="C126" s="169">
        <v>129</v>
      </c>
      <c r="D126" s="193">
        <v>0</v>
      </c>
      <c r="E126" s="193">
        <v>0</v>
      </c>
      <c r="F126" s="193">
        <v>12799</v>
      </c>
      <c r="G126" s="193">
        <v>0</v>
      </c>
      <c r="H126" s="193">
        <v>0</v>
      </c>
      <c r="I126" s="170">
        <f>D126+F126+H126</f>
        <v>12799</v>
      </c>
    </row>
    <row r="127" spans="1:9" s="154" customFormat="1" ht="12.75">
      <c r="A127" s="171" t="s">
        <v>131</v>
      </c>
      <c r="B127" s="240"/>
      <c r="C127" s="169" t="s">
        <v>26</v>
      </c>
      <c r="D127" s="237" t="s">
        <v>26</v>
      </c>
      <c r="E127" s="237"/>
      <c r="F127" s="193" t="s">
        <v>26</v>
      </c>
      <c r="G127" s="193" t="s">
        <v>26</v>
      </c>
      <c r="H127" s="193" t="s">
        <v>26</v>
      </c>
      <c r="I127" s="170" t="s">
        <v>26</v>
      </c>
    </row>
    <row r="128" spans="1:9" s="154" customFormat="1" ht="12.75">
      <c r="A128" s="168" t="s">
        <v>223</v>
      </c>
      <c r="B128" s="240">
        <v>19938</v>
      </c>
      <c r="C128" s="169">
        <v>20</v>
      </c>
      <c r="D128" s="193">
        <v>229</v>
      </c>
      <c r="E128" s="193">
        <v>0</v>
      </c>
      <c r="F128" s="193">
        <v>10737</v>
      </c>
      <c r="G128" s="193">
        <v>0</v>
      </c>
      <c r="H128" s="193">
        <v>0</v>
      </c>
      <c r="I128" s="170">
        <f>D128+F128+H128</f>
        <v>10966</v>
      </c>
    </row>
    <row r="129" spans="1:9" s="154" customFormat="1" ht="12.75">
      <c r="A129" s="171" t="s">
        <v>131</v>
      </c>
      <c r="B129" s="240"/>
      <c r="C129" s="169" t="s">
        <v>26</v>
      </c>
      <c r="D129" s="237" t="s">
        <v>26</v>
      </c>
      <c r="E129" s="237"/>
      <c r="F129" s="193" t="s">
        <v>26</v>
      </c>
      <c r="G129" s="193" t="s">
        <v>26</v>
      </c>
      <c r="H129" s="193" t="s">
        <v>26</v>
      </c>
      <c r="I129" s="170" t="s">
        <v>26</v>
      </c>
    </row>
    <row r="130" spans="1:9" s="154" customFormat="1" ht="12.75">
      <c r="A130" s="168" t="s">
        <v>224</v>
      </c>
      <c r="B130" s="240">
        <f>B124+B126+B128</f>
        <v>67304</v>
      </c>
      <c r="C130" s="169" t="s">
        <v>26</v>
      </c>
      <c r="D130" s="193">
        <f aca="true" t="shared" si="2" ref="D130:I130">D124+D126+D128</f>
        <v>2461</v>
      </c>
      <c r="E130" s="193">
        <f t="shared" si="2"/>
        <v>42</v>
      </c>
      <c r="F130" s="193">
        <f t="shared" si="2"/>
        <v>39442</v>
      </c>
      <c r="G130" s="193">
        <f t="shared" si="2"/>
        <v>0</v>
      </c>
      <c r="H130" s="193">
        <f t="shared" si="2"/>
        <v>7</v>
      </c>
      <c r="I130" s="170">
        <f t="shared" si="2"/>
        <v>41910</v>
      </c>
    </row>
    <row r="131" spans="1:9" s="154" customFormat="1" ht="12.75">
      <c r="A131" s="171" t="s">
        <v>131</v>
      </c>
      <c r="B131" s="240"/>
      <c r="C131" s="169" t="s">
        <v>26</v>
      </c>
      <c r="D131" s="237" t="s">
        <v>26</v>
      </c>
      <c r="E131" s="237"/>
      <c r="F131" s="193" t="s">
        <v>26</v>
      </c>
      <c r="G131" s="193" t="s">
        <v>26</v>
      </c>
      <c r="H131" s="193" t="s">
        <v>26</v>
      </c>
      <c r="I131" s="170" t="s">
        <v>26</v>
      </c>
    </row>
    <row r="132" spans="1:9" ht="12.75">
      <c r="A132" s="168" t="s">
        <v>270</v>
      </c>
      <c r="B132" s="240">
        <v>339331</v>
      </c>
      <c r="C132" s="169">
        <v>10</v>
      </c>
      <c r="D132" s="193">
        <v>1826</v>
      </c>
      <c r="E132" s="193">
        <v>3</v>
      </c>
      <c r="F132" s="193">
        <v>272133</v>
      </c>
      <c r="G132" s="193">
        <v>0</v>
      </c>
      <c r="H132" s="193">
        <v>0</v>
      </c>
      <c r="I132" s="170">
        <f>D132+F132+H132</f>
        <v>273959</v>
      </c>
    </row>
    <row r="133" spans="1:9" ht="12.75">
      <c r="A133" s="171" t="s">
        <v>135</v>
      </c>
      <c r="B133" s="240"/>
      <c r="C133" s="169" t="s">
        <v>26</v>
      </c>
      <c r="D133" s="237" t="s">
        <v>26</v>
      </c>
      <c r="E133" s="237"/>
      <c r="F133" s="194" t="s">
        <v>26</v>
      </c>
      <c r="G133" s="194" t="s">
        <v>26</v>
      </c>
      <c r="H133" s="194" t="s">
        <v>26</v>
      </c>
      <c r="I133" s="170" t="s">
        <v>26</v>
      </c>
    </row>
    <row r="134" spans="1:9" s="163" customFormat="1" ht="12.75">
      <c r="A134" s="162" t="s">
        <v>282</v>
      </c>
      <c r="B134" s="258">
        <v>171966</v>
      </c>
      <c r="C134" s="146">
        <v>11</v>
      </c>
      <c r="D134" s="143">
        <v>7073</v>
      </c>
      <c r="E134" s="143">
        <v>22</v>
      </c>
      <c r="F134" s="143">
        <v>121059</v>
      </c>
      <c r="G134" s="143">
        <v>142</v>
      </c>
      <c r="H134" s="143">
        <v>0</v>
      </c>
      <c r="I134" s="144">
        <f>D134+F134+H134</f>
        <v>128132</v>
      </c>
    </row>
    <row r="135" spans="1:9" s="163" customFormat="1" ht="12.75">
      <c r="A135" s="164" t="s">
        <v>234</v>
      </c>
      <c r="B135" s="258"/>
      <c r="C135" s="146">
        <v>18</v>
      </c>
      <c r="D135" s="246" t="s">
        <v>26</v>
      </c>
      <c r="E135" s="246"/>
      <c r="F135" s="158" t="s">
        <v>26</v>
      </c>
      <c r="G135" s="158" t="s">
        <v>26</v>
      </c>
      <c r="H135" s="158" t="s">
        <v>26</v>
      </c>
      <c r="I135" s="144" t="s">
        <v>26</v>
      </c>
    </row>
    <row r="136" spans="1:9" ht="12.75">
      <c r="A136" s="107" t="s">
        <v>233</v>
      </c>
      <c r="B136" s="241">
        <v>198415</v>
      </c>
      <c r="C136" s="40">
        <v>16</v>
      </c>
      <c r="D136" s="41">
        <v>22618</v>
      </c>
      <c r="E136" s="41">
        <v>17</v>
      </c>
      <c r="F136" s="41">
        <v>123130</v>
      </c>
      <c r="G136" s="41">
        <v>0</v>
      </c>
      <c r="H136" s="41">
        <v>0</v>
      </c>
      <c r="I136" s="106">
        <f>D136+F136+H136</f>
        <v>145748</v>
      </c>
    </row>
    <row r="137" spans="1:9" ht="12.75">
      <c r="A137" s="105" t="s">
        <v>234</v>
      </c>
      <c r="B137" s="241"/>
      <c r="C137" s="40" t="s">
        <v>26</v>
      </c>
      <c r="D137" s="238" t="s">
        <v>26</v>
      </c>
      <c r="E137" s="238"/>
      <c r="F137" s="151" t="s">
        <v>26</v>
      </c>
      <c r="G137" s="151" t="s">
        <v>26</v>
      </c>
      <c r="H137" s="151" t="s">
        <v>26</v>
      </c>
      <c r="I137" s="106" t="s">
        <v>26</v>
      </c>
    </row>
    <row r="138" spans="1:9" ht="12.75">
      <c r="A138" s="107" t="s">
        <v>119</v>
      </c>
      <c r="B138" s="241">
        <v>38000</v>
      </c>
      <c r="C138" s="40">
        <v>49</v>
      </c>
      <c r="D138" s="41">
        <v>3236</v>
      </c>
      <c r="E138" s="41">
        <v>0</v>
      </c>
      <c r="F138" s="41">
        <v>23140</v>
      </c>
      <c r="G138" s="41">
        <v>0</v>
      </c>
      <c r="H138" s="41">
        <v>0</v>
      </c>
      <c r="I138" s="106">
        <f>D138+F138+H138</f>
        <v>26376</v>
      </c>
    </row>
    <row r="139" spans="1:9" ht="12.75">
      <c r="A139" s="105" t="s">
        <v>102</v>
      </c>
      <c r="B139" s="241"/>
      <c r="C139" s="40" t="s">
        <v>26</v>
      </c>
      <c r="D139" s="238" t="s">
        <v>26</v>
      </c>
      <c r="E139" s="238"/>
      <c r="F139" s="151" t="s">
        <v>26</v>
      </c>
      <c r="G139" s="151" t="s">
        <v>26</v>
      </c>
      <c r="H139" s="151" t="s">
        <v>26</v>
      </c>
      <c r="I139" s="106" t="s">
        <v>26</v>
      </c>
    </row>
    <row r="140" spans="1:9" ht="12.75">
      <c r="A140" s="107" t="s">
        <v>106</v>
      </c>
      <c r="B140" s="241">
        <v>126019</v>
      </c>
      <c r="C140" s="40">
        <v>28</v>
      </c>
      <c r="D140" s="41">
        <v>5952</v>
      </c>
      <c r="E140" s="41">
        <v>23</v>
      </c>
      <c r="F140" s="41">
        <v>88221</v>
      </c>
      <c r="G140" s="41">
        <v>3742</v>
      </c>
      <c r="H140" s="41">
        <v>0</v>
      </c>
      <c r="I140" s="106">
        <f>D140+F140+H140</f>
        <v>94173</v>
      </c>
    </row>
    <row r="141" spans="1:9" ht="13.5" thickBot="1">
      <c r="A141" s="108" t="s">
        <v>249</v>
      </c>
      <c r="B141" s="252"/>
      <c r="C141" s="114">
        <v>42</v>
      </c>
      <c r="D141" s="248" t="s">
        <v>26</v>
      </c>
      <c r="E141" s="248"/>
      <c r="F141" s="161" t="s">
        <v>26</v>
      </c>
      <c r="G141" s="161" t="s">
        <v>26</v>
      </c>
      <c r="H141" s="161" t="s">
        <v>26</v>
      </c>
      <c r="I141" s="115" t="s">
        <v>26</v>
      </c>
    </row>
    <row r="142" spans="1:9" ht="12.75">
      <c r="A142" s="100"/>
      <c r="B142" s="49"/>
      <c r="C142" s="49"/>
      <c r="D142" s="49"/>
      <c r="E142" s="49"/>
      <c r="F142" s="49"/>
      <c r="G142" s="49"/>
      <c r="H142" s="49"/>
      <c r="I142" s="49"/>
    </row>
    <row r="143" spans="1:9" ht="12.75">
      <c r="A143" s="100"/>
      <c r="B143" s="49"/>
      <c r="C143" s="49"/>
      <c r="D143" s="49"/>
      <c r="E143" s="49"/>
      <c r="F143" s="49"/>
      <c r="G143" s="49"/>
      <c r="H143" s="49"/>
      <c r="I143" s="49"/>
    </row>
    <row r="144" spans="1:9" ht="15.75">
      <c r="A144" s="255" t="s">
        <v>80</v>
      </c>
      <c r="B144" s="254"/>
      <c r="C144" s="254"/>
      <c r="D144" s="254"/>
      <c r="E144" s="254"/>
      <c r="F144" s="254"/>
      <c r="G144" s="254"/>
      <c r="H144" s="254"/>
      <c r="I144" s="254"/>
    </row>
    <row r="145" spans="1:9" ht="13.5" thickBot="1">
      <c r="A145" s="100"/>
      <c r="B145" s="49"/>
      <c r="C145" s="49"/>
      <c r="D145" s="49"/>
      <c r="E145" s="49"/>
      <c r="F145" s="49"/>
      <c r="G145" s="49"/>
      <c r="H145" s="49"/>
      <c r="I145" s="49"/>
    </row>
    <row r="146" spans="1:11" ht="36">
      <c r="A146" s="112" t="s">
        <v>19</v>
      </c>
      <c r="B146" s="259" t="s">
        <v>1</v>
      </c>
      <c r="C146" s="113" t="s">
        <v>183</v>
      </c>
      <c r="D146" s="110" t="s">
        <v>18</v>
      </c>
      <c r="E146" s="110" t="s">
        <v>184</v>
      </c>
      <c r="F146" s="110" t="s">
        <v>185</v>
      </c>
      <c r="G146" s="110" t="s">
        <v>186</v>
      </c>
      <c r="H146" s="50" t="s">
        <v>67</v>
      </c>
      <c r="I146" s="111" t="s">
        <v>9</v>
      </c>
      <c r="J146" s="49"/>
      <c r="K146" s="48"/>
    </row>
    <row r="147" spans="1:11" ht="13.5" thickBot="1">
      <c r="A147" s="138" t="s">
        <v>8</v>
      </c>
      <c r="B147" s="247"/>
      <c r="C147" s="140" t="s">
        <v>187</v>
      </c>
      <c r="D147" s="247" t="s">
        <v>236</v>
      </c>
      <c r="E147" s="247"/>
      <c r="F147" s="141" t="s">
        <v>77</v>
      </c>
      <c r="G147" s="141" t="s">
        <v>20</v>
      </c>
      <c r="H147" s="139" t="s">
        <v>147</v>
      </c>
      <c r="I147" s="142" t="s">
        <v>78</v>
      </c>
      <c r="J147" s="89"/>
      <c r="K147" s="48"/>
    </row>
    <row r="148" spans="1:9" ht="12.75">
      <c r="A148" s="182" t="s">
        <v>238</v>
      </c>
      <c r="B148" s="239">
        <v>70432</v>
      </c>
      <c r="C148" s="183">
        <v>47</v>
      </c>
      <c r="D148" s="184">
        <v>15900</v>
      </c>
      <c r="E148" s="184">
        <v>0</v>
      </c>
      <c r="F148" s="184">
        <v>40781</v>
      </c>
      <c r="G148" s="184">
        <v>1973</v>
      </c>
      <c r="H148" s="184">
        <v>3000</v>
      </c>
      <c r="I148" s="185">
        <f>D148+F148+H148</f>
        <v>59681</v>
      </c>
    </row>
    <row r="149" spans="1:9" ht="12.75">
      <c r="A149" s="171" t="s">
        <v>151</v>
      </c>
      <c r="B149" s="240"/>
      <c r="C149" s="169">
        <v>72</v>
      </c>
      <c r="D149" s="237" t="s">
        <v>26</v>
      </c>
      <c r="E149" s="237"/>
      <c r="F149" s="194" t="s">
        <v>26</v>
      </c>
      <c r="G149" s="194" t="s">
        <v>26</v>
      </c>
      <c r="H149" s="194" t="s">
        <v>26</v>
      </c>
      <c r="I149" s="170" t="s">
        <v>26</v>
      </c>
    </row>
    <row r="150" spans="1:9" ht="12.75">
      <c r="A150" s="168" t="s">
        <v>150</v>
      </c>
      <c r="B150" s="240">
        <v>72900</v>
      </c>
      <c r="C150" s="169">
        <v>39</v>
      </c>
      <c r="D150" s="193">
        <v>13954</v>
      </c>
      <c r="E150" s="193">
        <v>547</v>
      </c>
      <c r="F150" s="193">
        <v>35984</v>
      </c>
      <c r="G150" s="193">
        <v>2971</v>
      </c>
      <c r="H150" s="193">
        <v>1000</v>
      </c>
      <c r="I150" s="170">
        <f>D150+F150+H150</f>
        <v>50938</v>
      </c>
    </row>
    <row r="151" spans="1:9" ht="12.75">
      <c r="A151" s="171" t="s">
        <v>122</v>
      </c>
      <c r="B151" s="240"/>
      <c r="C151" s="169">
        <v>59</v>
      </c>
      <c r="D151" s="237" t="s">
        <v>26</v>
      </c>
      <c r="E151" s="237"/>
      <c r="F151" s="194" t="s">
        <v>26</v>
      </c>
      <c r="G151" s="194" t="s">
        <v>26</v>
      </c>
      <c r="H151" s="194" t="s">
        <v>26</v>
      </c>
      <c r="I151" s="170" t="s">
        <v>26</v>
      </c>
    </row>
    <row r="152" spans="1:9" s="155" customFormat="1" ht="12.75">
      <c r="A152" s="168" t="s">
        <v>254</v>
      </c>
      <c r="B152" s="240">
        <v>10030</v>
      </c>
      <c r="C152" s="169">
        <v>69</v>
      </c>
      <c r="D152" s="193">
        <v>225</v>
      </c>
      <c r="E152" s="193">
        <v>0</v>
      </c>
      <c r="F152" s="193">
        <v>6</v>
      </c>
      <c r="G152" s="193">
        <v>0</v>
      </c>
      <c r="H152" s="193">
        <v>0</v>
      </c>
      <c r="I152" s="170">
        <f>D152+F152+H152</f>
        <v>231</v>
      </c>
    </row>
    <row r="153" spans="1:9" s="155" customFormat="1" ht="12.75">
      <c r="A153" s="171" t="s">
        <v>218</v>
      </c>
      <c r="B153" s="240"/>
      <c r="C153" s="169" t="s">
        <v>26</v>
      </c>
      <c r="D153" s="237" t="s">
        <v>26</v>
      </c>
      <c r="E153" s="237"/>
      <c r="F153" s="193">
        <v>9295</v>
      </c>
      <c r="G153" s="194" t="s">
        <v>26</v>
      </c>
      <c r="H153" s="193">
        <f>F153</f>
        <v>9295</v>
      </c>
      <c r="I153" s="170">
        <f>I152+H153</f>
        <v>9526</v>
      </c>
    </row>
    <row r="154" spans="1:9" s="154" customFormat="1" ht="12.75">
      <c r="A154" s="179" t="s">
        <v>333</v>
      </c>
      <c r="B154" s="240">
        <v>25000</v>
      </c>
      <c r="C154" s="169">
        <v>65</v>
      </c>
      <c r="D154" s="193">
        <v>7025</v>
      </c>
      <c r="E154" s="193">
        <v>0</v>
      </c>
      <c r="F154" s="193">
        <v>9717</v>
      </c>
      <c r="G154" s="193">
        <v>15</v>
      </c>
      <c r="H154" s="193">
        <v>0</v>
      </c>
      <c r="I154" s="170">
        <f>D154+F154+H154</f>
        <v>16742</v>
      </c>
    </row>
    <row r="155" spans="1:9" s="154" customFormat="1" ht="13.5" thickBot="1">
      <c r="A155" s="196" t="s">
        <v>190</v>
      </c>
      <c r="B155" s="249"/>
      <c r="C155" s="188">
        <v>89</v>
      </c>
      <c r="D155" s="245" t="s">
        <v>26</v>
      </c>
      <c r="E155" s="245"/>
      <c r="F155" s="195" t="s">
        <v>26</v>
      </c>
      <c r="G155" s="195" t="s">
        <v>26</v>
      </c>
      <c r="H155" s="195" t="s">
        <v>26</v>
      </c>
      <c r="I155" s="189" t="s">
        <v>26</v>
      </c>
    </row>
    <row r="156" spans="1:9" ht="12.75">
      <c r="A156" s="191" t="s">
        <v>303</v>
      </c>
      <c r="B156" s="239">
        <v>18870</v>
      </c>
      <c r="C156" s="183">
        <v>39</v>
      </c>
      <c r="D156" s="184">
        <v>6340</v>
      </c>
      <c r="E156" s="184">
        <v>132</v>
      </c>
      <c r="F156" s="184">
        <v>7718</v>
      </c>
      <c r="G156" s="184">
        <v>469</v>
      </c>
      <c r="H156" s="184">
        <v>0</v>
      </c>
      <c r="I156" s="185">
        <f>D156+F156+H156</f>
        <v>14058</v>
      </c>
    </row>
    <row r="157" spans="1:9" ht="12.75">
      <c r="A157" s="178" t="s">
        <v>197</v>
      </c>
      <c r="B157" s="240"/>
      <c r="C157" s="169">
        <v>61</v>
      </c>
      <c r="D157" s="237" t="s">
        <v>26</v>
      </c>
      <c r="E157" s="237"/>
      <c r="F157" s="194" t="s">
        <v>26</v>
      </c>
      <c r="G157" s="194" t="s">
        <v>26</v>
      </c>
      <c r="H157" s="194" t="s">
        <v>26</v>
      </c>
      <c r="I157" s="170" t="s">
        <v>26</v>
      </c>
    </row>
    <row r="158" spans="1:9" ht="12.75">
      <c r="A158" s="179" t="s">
        <v>289</v>
      </c>
      <c r="B158" s="240">
        <v>300</v>
      </c>
      <c r="C158" s="169">
        <v>199</v>
      </c>
      <c r="D158" s="193">
        <v>0</v>
      </c>
      <c r="E158" s="193">
        <v>0</v>
      </c>
      <c r="F158" s="193">
        <v>73</v>
      </c>
      <c r="G158" s="193">
        <v>73</v>
      </c>
      <c r="H158" s="193">
        <v>0</v>
      </c>
      <c r="I158" s="170">
        <f>D158+F158+H158</f>
        <v>73</v>
      </c>
    </row>
    <row r="159" spans="1:9" ht="12.75">
      <c r="A159" s="178" t="s">
        <v>197</v>
      </c>
      <c r="B159" s="240"/>
      <c r="C159" s="169">
        <v>299</v>
      </c>
      <c r="D159" s="237" t="s">
        <v>26</v>
      </c>
      <c r="E159" s="237"/>
      <c r="F159" s="194" t="s">
        <v>26</v>
      </c>
      <c r="G159" s="194" t="s">
        <v>26</v>
      </c>
      <c r="H159" s="194" t="s">
        <v>26</v>
      </c>
      <c r="I159" s="170" t="s">
        <v>26</v>
      </c>
    </row>
    <row r="160" spans="1:9" ht="12.75">
      <c r="A160" s="179" t="s">
        <v>290</v>
      </c>
      <c r="B160" s="240">
        <f>B156+B158</f>
        <v>19170</v>
      </c>
      <c r="C160" s="169" t="s">
        <v>26</v>
      </c>
      <c r="D160" s="193">
        <f aca="true" t="shared" si="3" ref="D160:I160">D156+D158</f>
        <v>6340</v>
      </c>
      <c r="E160" s="193">
        <f t="shared" si="3"/>
        <v>132</v>
      </c>
      <c r="F160" s="193">
        <f t="shared" si="3"/>
        <v>7791</v>
      </c>
      <c r="G160" s="193">
        <f t="shared" si="3"/>
        <v>542</v>
      </c>
      <c r="H160" s="193">
        <f t="shared" si="3"/>
        <v>0</v>
      </c>
      <c r="I160" s="170">
        <f t="shared" si="3"/>
        <v>14131</v>
      </c>
    </row>
    <row r="161" spans="1:9" ht="12.75">
      <c r="A161" s="178" t="s">
        <v>197</v>
      </c>
      <c r="B161" s="240"/>
      <c r="C161" s="169" t="s">
        <v>26</v>
      </c>
      <c r="D161" s="237" t="s">
        <v>26</v>
      </c>
      <c r="E161" s="237"/>
      <c r="F161" s="193" t="s">
        <v>26</v>
      </c>
      <c r="G161" s="193" t="s">
        <v>26</v>
      </c>
      <c r="H161" s="193" t="s">
        <v>26</v>
      </c>
      <c r="I161" s="170" t="s">
        <v>26</v>
      </c>
    </row>
    <row r="162" spans="1:9" ht="12.75">
      <c r="A162" s="168" t="s">
        <v>312</v>
      </c>
      <c r="B162" s="240">
        <v>44689</v>
      </c>
      <c r="C162" s="169">
        <v>89</v>
      </c>
      <c r="D162" s="193">
        <v>1605</v>
      </c>
      <c r="E162" s="193">
        <v>0</v>
      </c>
      <c r="F162" s="193">
        <v>25450</v>
      </c>
      <c r="G162" s="193">
        <v>2232</v>
      </c>
      <c r="H162" s="193">
        <v>0</v>
      </c>
      <c r="I162" s="170">
        <f>D162+F162+H162</f>
        <v>27055</v>
      </c>
    </row>
    <row r="163" spans="1:9" ht="12.75">
      <c r="A163" s="171" t="s">
        <v>188</v>
      </c>
      <c r="B163" s="240"/>
      <c r="C163" s="169">
        <v>159</v>
      </c>
      <c r="D163" s="237" t="s">
        <v>26</v>
      </c>
      <c r="E163" s="237"/>
      <c r="F163" s="194" t="s">
        <v>26</v>
      </c>
      <c r="G163" s="194" t="s">
        <v>26</v>
      </c>
      <c r="H163" s="194" t="s">
        <v>26</v>
      </c>
      <c r="I163" s="170" t="s">
        <v>26</v>
      </c>
    </row>
    <row r="164" spans="1:9" ht="12.75">
      <c r="A164" s="168" t="s">
        <v>107</v>
      </c>
      <c r="B164" s="240">
        <v>30000</v>
      </c>
      <c r="C164" s="169">
        <v>54</v>
      </c>
      <c r="D164" s="193">
        <v>847</v>
      </c>
      <c r="E164" s="193">
        <v>0</v>
      </c>
      <c r="F164" s="193">
        <v>16117</v>
      </c>
      <c r="G164" s="193">
        <v>0</v>
      </c>
      <c r="H164" s="193">
        <v>0</v>
      </c>
      <c r="I164" s="170">
        <f>D164+F164+H164</f>
        <v>16964</v>
      </c>
    </row>
    <row r="165" spans="1:9" ht="12.75">
      <c r="A165" s="171" t="s">
        <v>102</v>
      </c>
      <c r="B165" s="240"/>
      <c r="C165" s="169" t="s">
        <v>26</v>
      </c>
      <c r="D165" s="237" t="s">
        <v>26</v>
      </c>
      <c r="E165" s="237"/>
      <c r="F165" s="194" t="s">
        <v>26</v>
      </c>
      <c r="G165" s="194" t="s">
        <v>26</v>
      </c>
      <c r="H165" s="194" t="s">
        <v>26</v>
      </c>
      <c r="I165" s="170" t="s">
        <v>26</v>
      </c>
    </row>
    <row r="166" spans="1:9" ht="12.75">
      <c r="A166" s="168" t="s">
        <v>335</v>
      </c>
      <c r="B166" s="240">
        <v>42031</v>
      </c>
      <c r="C166" s="169">
        <v>29.5</v>
      </c>
      <c r="D166" s="193">
        <v>4689</v>
      </c>
      <c r="E166" s="193">
        <v>0</v>
      </c>
      <c r="F166" s="193">
        <v>16030</v>
      </c>
      <c r="G166" s="193">
        <v>823</v>
      </c>
      <c r="H166" s="193">
        <v>0</v>
      </c>
      <c r="I166" s="170">
        <f>D166+F166+H166</f>
        <v>20719</v>
      </c>
    </row>
    <row r="167" spans="1:9" ht="12.75">
      <c r="A167" s="171" t="s">
        <v>151</v>
      </c>
      <c r="B167" s="240"/>
      <c r="C167" s="169">
        <v>45</v>
      </c>
      <c r="D167" s="237" t="s">
        <v>26</v>
      </c>
      <c r="E167" s="237"/>
      <c r="F167" s="194" t="s">
        <v>26</v>
      </c>
      <c r="G167" s="194" t="s">
        <v>26</v>
      </c>
      <c r="H167" s="194" t="s">
        <v>26</v>
      </c>
      <c r="I167" s="170" t="s">
        <v>26</v>
      </c>
    </row>
    <row r="168" spans="1:9" ht="12.75">
      <c r="A168" s="168" t="s">
        <v>165</v>
      </c>
      <c r="B168" s="240">
        <v>43800</v>
      </c>
      <c r="C168" s="169">
        <v>29.9</v>
      </c>
      <c r="D168" s="193">
        <v>11771</v>
      </c>
      <c r="E168" s="193">
        <v>10</v>
      </c>
      <c r="F168" s="193">
        <v>18055</v>
      </c>
      <c r="G168" s="193">
        <v>204</v>
      </c>
      <c r="H168" s="193">
        <v>0</v>
      </c>
      <c r="I168" s="170">
        <f>D168+F168+H168</f>
        <v>29826</v>
      </c>
    </row>
    <row r="169" spans="1:9" ht="12.75">
      <c r="A169" s="171" t="s">
        <v>143</v>
      </c>
      <c r="B169" s="240"/>
      <c r="C169" s="169">
        <v>43</v>
      </c>
      <c r="D169" s="237" t="s">
        <v>26</v>
      </c>
      <c r="E169" s="237"/>
      <c r="F169" s="194" t="s">
        <v>26</v>
      </c>
      <c r="G169" s="194" t="s">
        <v>26</v>
      </c>
      <c r="H169" s="194" t="s">
        <v>26</v>
      </c>
      <c r="I169" s="170" t="s">
        <v>26</v>
      </c>
    </row>
    <row r="170" spans="1:9" s="155" customFormat="1" ht="12.75">
      <c r="A170" s="168" t="s">
        <v>225</v>
      </c>
      <c r="B170" s="240">
        <v>13800</v>
      </c>
      <c r="C170" s="169">
        <v>49</v>
      </c>
      <c r="D170" s="193">
        <v>1150</v>
      </c>
      <c r="E170" s="193">
        <v>79</v>
      </c>
      <c r="F170" s="193">
        <v>444</v>
      </c>
      <c r="G170" s="193">
        <v>161</v>
      </c>
      <c r="H170" s="193">
        <v>3351</v>
      </c>
      <c r="I170" s="170">
        <f>D170+F170+H170</f>
        <v>4945</v>
      </c>
    </row>
    <row r="171" spans="1:9" s="155" customFormat="1" ht="12.75">
      <c r="A171" s="171" t="s">
        <v>228</v>
      </c>
      <c r="B171" s="240"/>
      <c r="C171" s="169">
        <v>69</v>
      </c>
      <c r="D171" s="237" t="s">
        <v>26</v>
      </c>
      <c r="E171" s="237"/>
      <c r="F171" s="193">
        <v>7176</v>
      </c>
      <c r="G171" s="194" t="s">
        <v>26</v>
      </c>
      <c r="H171" s="193">
        <f>F171</f>
        <v>7176</v>
      </c>
      <c r="I171" s="170">
        <f>I170+H171</f>
        <v>12121</v>
      </c>
    </row>
    <row r="172" spans="1:9" ht="12.75">
      <c r="A172" s="168" t="s">
        <v>250</v>
      </c>
      <c r="B172" s="240">
        <v>105437</v>
      </c>
      <c r="C172" s="169">
        <v>17</v>
      </c>
      <c r="D172" s="193">
        <v>1581</v>
      </c>
      <c r="E172" s="193">
        <v>1</v>
      </c>
      <c r="F172" s="193">
        <v>69937</v>
      </c>
      <c r="G172" s="193">
        <v>0</v>
      </c>
      <c r="H172" s="193">
        <v>0</v>
      </c>
      <c r="I172" s="170">
        <f>D172+F172+H172</f>
        <v>71518</v>
      </c>
    </row>
    <row r="173" spans="1:9" ht="12.75">
      <c r="A173" s="171" t="s">
        <v>251</v>
      </c>
      <c r="B173" s="240"/>
      <c r="C173" s="169" t="s">
        <v>26</v>
      </c>
      <c r="D173" s="237" t="s">
        <v>26</v>
      </c>
      <c r="E173" s="237"/>
      <c r="F173" s="194" t="s">
        <v>26</v>
      </c>
      <c r="G173" s="194" t="s">
        <v>26</v>
      </c>
      <c r="H173" s="194" t="s">
        <v>26</v>
      </c>
      <c r="I173" s="170" t="s">
        <v>26</v>
      </c>
    </row>
    <row r="174" spans="1:9" ht="12.75">
      <c r="A174" s="107" t="s">
        <v>252</v>
      </c>
      <c r="B174" s="241">
        <v>105863</v>
      </c>
      <c r="C174" s="40">
        <v>17</v>
      </c>
      <c r="D174" s="41">
        <v>500</v>
      </c>
      <c r="E174" s="41">
        <v>2</v>
      </c>
      <c r="F174" s="41">
        <v>67689</v>
      </c>
      <c r="G174" s="41">
        <v>450</v>
      </c>
      <c r="H174" s="41">
        <v>0</v>
      </c>
      <c r="I174" s="106">
        <f>D174+F174+H174</f>
        <v>68189</v>
      </c>
    </row>
    <row r="175" spans="1:9" ht="12.75">
      <c r="A175" s="105" t="s">
        <v>251</v>
      </c>
      <c r="B175" s="241"/>
      <c r="C175" s="40" t="s">
        <v>26</v>
      </c>
      <c r="D175" s="238" t="s">
        <v>26</v>
      </c>
      <c r="E175" s="238"/>
      <c r="F175" s="151" t="s">
        <v>26</v>
      </c>
      <c r="G175" s="151" t="s">
        <v>26</v>
      </c>
      <c r="H175" s="151" t="s">
        <v>26</v>
      </c>
      <c r="I175" s="106" t="s">
        <v>26</v>
      </c>
    </row>
    <row r="176" spans="1:9" ht="12.75">
      <c r="A176" s="107" t="s">
        <v>320</v>
      </c>
      <c r="B176" s="241">
        <v>115460</v>
      </c>
      <c r="C176" s="40">
        <v>17</v>
      </c>
      <c r="D176" s="41">
        <v>208</v>
      </c>
      <c r="E176" s="41">
        <v>0</v>
      </c>
      <c r="F176" s="41">
        <v>53485</v>
      </c>
      <c r="G176" s="41">
        <v>0</v>
      </c>
      <c r="H176" s="41">
        <v>0</v>
      </c>
      <c r="I176" s="106">
        <f>D176+F176+H176</f>
        <v>53693</v>
      </c>
    </row>
    <row r="177" spans="1:9" ht="12.75">
      <c r="A177" s="105" t="s">
        <v>251</v>
      </c>
      <c r="B177" s="241"/>
      <c r="C177" s="40" t="s">
        <v>26</v>
      </c>
      <c r="D177" s="238" t="s">
        <v>26</v>
      </c>
      <c r="E177" s="238"/>
      <c r="F177" s="151" t="s">
        <v>26</v>
      </c>
      <c r="G177" s="151" t="s">
        <v>26</v>
      </c>
      <c r="H177" s="151" t="s">
        <v>26</v>
      </c>
      <c r="I177" s="106" t="s">
        <v>26</v>
      </c>
    </row>
    <row r="178" spans="1:9" ht="12.75">
      <c r="A178" s="107" t="s">
        <v>257</v>
      </c>
      <c r="B178" s="241">
        <v>19000</v>
      </c>
      <c r="C178" s="40">
        <v>69</v>
      </c>
      <c r="D178" s="41">
        <v>1411</v>
      </c>
      <c r="E178" s="41">
        <v>11</v>
      </c>
      <c r="F178" s="41">
        <v>5392</v>
      </c>
      <c r="G178" s="41">
        <v>1074</v>
      </c>
      <c r="H178" s="41">
        <v>2690</v>
      </c>
      <c r="I178" s="106">
        <f>D178+F178+H178</f>
        <v>9493</v>
      </c>
    </row>
    <row r="179" spans="1:9" ht="12.75">
      <c r="A179" s="105" t="s">
        <v>258</v>
      </c>
      <c r="B179" s="241"/>
      <c r="C179" s="40" t="s">
        <v>26</v>
      </c>
      <c r="D179" s="238" t="s">
        <v>26</v>
      </c>
      <c r="E179" s="238"/>
      <c r="F179" s="151" t="s">
        <v>26</v>
      </c>
      <c r="G179" s="151" t="s">
        <v>26</v>
      </c>
      <c r="H179" s="151" t="s">
        <v>26</v>
      </c>
      <c r="I179" s="106" t="s">
        <v>26</v>
      </c>
    </row>
    <row r="180" spans="1:9" ht="12.75">
      <c r="A180" s="168" t="s">
        <v>166</v>
      </c>
      <c r="B180" s="240">
        <v>35400</v>
      </c>
      <c r="C180" s="169">
        <v>99</v>
      </c>
      <c r="D180" s="193">
        <v>3144</v>
      </c>
      <c r="E180" s="193">
        <v>495</v>
      </c>
      <c r="F180" s="193">
        <v>16829</v>
      </c>
      <c r="G180" s="193">
        <v>6661</v>
      </c>
      <c r="H180" s="193">
        <v>0</v>
      </c>
      <c r="I180" s="170">
        <f>D180+F180+H180</f>
        <v>19973</v>
      </c>
    </row>
    <row r="181" spans="1:9" ht="12.75">
      <c r="A181" s="171" t="s">
        <v>143</v>
      </c>
      <c r="B181" s="240"/>
      <c r="C181" s="169">
        <v>132</v>
      </c>
      <c r="D181" s="237" t="s">
        <v>26</v>
      </c>
      <c r="E181" s="237"/>
      <c r="F181" s="194" t="s">
        <v>26</v>
      </c>
      <c r="G181" s="194" t="s">
        <v>26</v>
      </c>
      <c r="H181" s="194" t="s">
        <v>26</v>
      </c>
      <c r="I181" s="170" t="s">
        <v>26</v>
      </c>
    </row>
    <row r="182" spans="1:9" ht="12.75">
      <c r="A182" s="168" t="s">
        <v>292</v>
      </c>
      <c r="B182" s="240">
        <v>10100</v>
      </c>
      <c r="C182" s="169">
        <v>59</v>
      </c>
      <c r="D182" s="193">
        <v>54</v>
      </c>
      <c r="E182" s="193">
        <v>0</v>
      </c>
      <c r="F182" s="193">
        <v>171</v>
      </c>
      <c r="G182" s="193">
        <v>29</v>
      </c>
      <c r="H182" s="193">
        <v>25</v>
      </c>
      <c r="I182" s="170">
        <f>D182+F182+H182</f>
        <v>250</v>
      </c>
    </row>
    <row r="183" spans="1:9" ht="12.75">
      <c r="A183" s="171" t="s">
        <v>293</v>
      </c>
      <c r="B183" s="240"/>
      <c r="C183" s="169">
        <v>79</v>
      </c>
      <c r="D183" s="237" t="s">
        <v>26</v>
      </c>
      <c r="E183" s="237"/>
      <c r="F183" s="193">
        <v>6459</v>
      </c>
      <c r="G183" s="193">
        <v>1646</v>
      </c>
      <c r="H183" s="193">
        <f>F183+G183</f>
        <v>8105</v>
      </c>
      <c r="I183" s="170">
        <f>I182+H183</f>
        <v>8355</v>
      </c>
    </row>
    <row r="184" spans="1:9" ht="12.75">
      <c r="A184" s="168" t="s">
        <v>167</v>
      </c>
      <c r="B184" s="240">
        <v>13500</v>
      </c>
      <c r="C184" s="169">
        <v>29</v>
      </c>
      <c r="D184" s="193">
        <v>1204</v>
      </c>
      <c r="E184" s="193">
        <v>34</v>
      </c>
      <c r="F184" s="193">
        <v>6655</v>
      </c>
      <c r="G184" s="193">
        <v>511</v>
      </c>
      <c r="H184" s="193">
        <v>0</v>
      </c>
      <c r="I184" s="170">
        <f>D184+F184+H184</f>
        <v>7859</v>
      </c>
    </row>
    <row r="185" spans="1:9" ht="12.75">
      <c r="A185" s="171" t="s">
        <v>143</v>
      </c>
      <c r="B185" s="240"/>
      <c r="C185" s="169">
        <v>40</v>
      </c>
      <c r="D185" s="237" t="s">
        <v>26</v>
      </c>
      <c r="E185" s="237"/>
      <c r="F185" s="194" t="s">
        <v>26</v>
      </c>
      <c r="G185" s="194" t="s">
        <v>26</v>
      </c>
      <c r="H185" s="194" t="s">
        <v>26</v>
      </c>
      <c r="I185" s="170" t="s">
        <v>26</v>
      </c>
    </row>
    <row r="186" spans="1:9" ht="12.75">
      <c r="A186" s="168" t="s">
        <v>269</v>
      </c>
      <c r="B186" s="240">
        <v>16200</v>
      </c>
      <c r="C186" s="169">
        <v>99.9</v>
      </c>
      <c r="D186" s="193">
        <v>1864</v>
      </c>
      <c r="E186" s="193">
        <v>163</v>
      </c>
      <c r="F186" s="193">
        <v>4226</v>
      </c>
      <c r="G186" s="193">
        <v>848</v>
      </c>
      <c r="H186" s="193">
        <v>0</v>
      </c>
      <c r="I186" s="170">
        <f>D186+F186+H186</f>
        <v>6090</v>
      </c>
    </row>
    <row r="187" spans="1:9" ht="12.75">
      <c r="A187" s="171" t="s">
        <v>228</v>
      </c>
      <c r="B187" s="240"/>
      <c r="C187" s="169">
        <v>149.9</v>
      </c>
      <c r="D187" s="237" t="s">
        <v>26</v>
      </c>
      <c r="E187" s="237"/>
      <c r="F187" s="194" t="s">
        <v>26</v>
      </c>
      <c r="G187" s="194" t="s">
        <v>26</v>
      </c>
      <c r="H187" s="194" t="s">
        <v>26</v>
      </c>
      <c r="I187" s="170" t="s">
        <v>26</v>
      </c>
    </row>
    <row r="188" spans="1:9" ht="12.75">
      <c r="A188" s="168" t="s">
        <v>168</v>
      </c>
      <c r="B188" s="240">
        <v>55955</v>
      </c>
      <c r="C188" s="169">
        <v>45</v>
      </c>
      <c r="D188" s="193">
        <v>2442</v>
      </c>
      <c r="E188" s="193">
        <v>74</v>
      </c>
      <c r="F188" s="193">
        <v>42372</v>
      </c>
      <c r="G188" s="193">
        <v>4041</v>
      </c>
      <c r="H188" s="193">
        <v>0</v>
      </c>
      <c r="I188" s="170">
        <f>D188+F188+H188</f>
        <v>44814</v>
      </c>
    </row>
    <row r="189" spans="1:9" ht="12.75">
      <c r="A189" s="171" t="s">
        <v>249</v>
      </c>
      <c r="B189" s="240"/>
      <c r="C189" s="169">
        <v>64</v>
      </c>
      <c r="D189" s="237" t="s">
        <v>26</v>
      </c>
      <c r="E189" s="237"/>
      <c r="F189" s="194" t="s">
        <v>26</v>
      </c>
      <c r="G189" s="194" t="s">
        <v>26</v>
      </c>
      <c r="H189" s="194" t="s">
        <v>26</v>
      </c>
      <c r="I189" s="170" t="s">
        <v>26</v>
      </c>
    </row>
    <row r="190" spans="1:9" ht="12.75">
      <c r="A190" s="168" t="s">
        <v>285</v>
      </c>
      <c r="B190" s="240">
        <v>13000</v>
      </c>
      <c r="C190" s="169">
        <v>59</v>
      </c>
      <c r="D190" s="193">
        <v>2035</v>
      </c>
      <c r="E190" s="193">
        <v>120</v>
      </c>
      <c r="F190" s="193">
        <v>4216</v>
      </c>
      <c r="G190" s="193">
        <v>325</v>
      </c>
      <c r="H190" s="193">
        <v>45</v>
      </c>
      <c r="I190" s="170">
        <f>D190+F190+H190</f>
        <v>6296</v>
      </c>
    </row>
    <row r="191" spans="1:9" ht="12.75">
      <c r="A191" s="171" t="s">
        <v>286</v>
      </c>
      <c r="B191" s="240"/>
      <c r="C191" s="169" t="s">
        <v>26</v>
      </c>
      <c r="D191" s="237" t="s">
        <v>26</v>
      </c>
      <c r="E191" s="237"/>
      <c r="F191" s="194" t="s">
        <v>26</v>
      </c>
      <c r="G191" s="194" t="s">
        <v>26</v>
      </c>
      <c r="H191" s="194" t="s">
        <v>26</v>
      </c>
      <c r="I191" s="170" t="s">
        <v>26</v>
      </c>
    </row>
    <row r="192" spans="1:9" s="154" customFormat="1" ht="12.75">
      <c r="A192" s="168" t="s">
        <v>304</v>
      </c>
      <c r="B192" s="240">
        <v>6600</v>
      </c>
      <c r="C192" s="169">
        <v>49.9</v>
      </c>
      <c r="D192" s="193">
        <v>174</v>
      </c>
      <c r="E192" s="193">
        <v>5</v>
      </c>
      <c r="F192" s="193">
        <v>2966</v>
      </c>
      <c r="G192" s="193">
        <v>447</v>
      </c>
      <c r="H192" s="193">
        <v>0</v>
      </c>
      <c r="I192" s="170">
        <f>D192+F192+H192</f>
        <v>3140</v>
      </c>
    </row>
    <row r="193" spans="1:9" s="154" customFormat="1" ht="12.75">
      <c r="A193" s="171" t="s">
        <v>228</v>
      </c>
      <c r="B193" s="240"/>
      <c r="C193" s="169">
        <v>69</v>
      </c>
      <c r="D193" s="237" t="s">
        <v>26</v>
      </c>
      <c r="E193" s="237"/>
      <c r="F193" s="193" t="s">
        <v>26</v>
      </c>
      <c r="G193" s="194" t="s">
        <v>26</v>
      </c>
      <c r="H193" s="193" t="s">
        <v>26</v>
      </c>
      <c r="I193" s="170" t="s">
        <v>26</v>
      </c>
    </row>
    <row r="194" spans="1:9" s="154" customFormat="1" ht="12.75">
      <c r="A194" s="168" t="s">
        <v>274</v>
      </c>
      <c r="B194" s="240">
        <v>16500</v>
      </c>
      <c r="C194" s="169">
        <v>99.9</v>
      </c>
      <c r="D194" s="193">
        <v>1720</v>
      </c>
      <c r="E194" s="193">
        <v>105</v>
      </c>
      <c r="F194" s="193">
        <v>7257</v>
      </c>
      <c r="G194" s="193">
        <v>1038</v>
      </c>
      <c r="H194" s="193">
        <v>0</v>
      </c>
      <c r="I194" s="170">
        <f>D194+F194+H194</f>
        <v>8977</v>
      </c>
    </row>
    <row r="195" spans="1:9" s="154" customFormat="1" ht="12.75">
      <c r="A195" s="171" t="s">
        <v>228</v>
      </c>
      <c r="B195" s="240"/>
      <c r="C195" s="169">
        <v>149.9</v>
      </c>
      <c r="D195" s="237" t="s">
        <v>26</v>
      </c>
      <c r="E195" s="237"/>
      <c r="F195" s="193" t="s">
        <v>26</v>
      </c>
      <c r="G195" s="194" t="s">
        <v>26</v>
      </c>
      <c r="H195" s="193" t="s">
        <v>26</v>
      </c>
      <c r="I195" s="170" t="s">
        <v>26</v>
      </c>
    </row>
    <row r="196" spans="1:9" s="154" customFormat="1" ht="12.75">
      <c r="A196" s="168" t="s">
        <v>226</v>
      </c>
      <c r="B196" s="240">
        <f>B192+B194</f>
        <v>23100</v>
      </c>
      <c r="C196" s="169" t="s">
        <v>26</v>
      </c>
      <c r="D196" s="193">
        <f>D192+D194</f>
        <v>1894</v>
      </c>
      <c r="E196" s="193">
        <f>E192+E194</f>
        <v>110</v>
      </c>
      <c r="F196" s="193">
        <f>F192+F194</f>
        <v>10223</v>
      </c>
      <c r="G196" s="193">
        <f>G192+G194</f>
        <v>1485</v>
      </c>
      <c r="H196" s="193">
        <f>H194+H192</f>
        <v>0</v>
      </c>
      <c r="I196" s="170">
        <f>I192+I194</f>
        <v>12117</v>
      </c>
    </row>
    <row r="197" spans="1:9" s="154" customFormat="1" ht="12.75">
      <c r="A197" s="171" t="s">
        <v>228</v>
      </c>
      <c r="B197" s="240"/>
      <c r="C197" s="169" t="s">
        <v>227</v>
      </c>
      <c r="D197" s="237" t="s">
        <v>26</v>
      </c>
      <c r="E197" s="237"/>
      <c r="F197" s="193" t="s">
        <v>26</v>
      </c>
      <c r="G197" s="193" t="s">
        <v>26</v>
      </c>
      <c r="H197" s="193" t="s">
        <v>26</v>
      </c>
      <c r="I197" s="170" t="s">
        <v>26</v>
      </c>
    </row>
    <row r="198" spans="1:9" ht="12.75">
      <c r="A198" s="168" t="s">
        <v>169</v>
      </c>
      <c r="B198" s="240">
        <v>30700</v>
      </c>
      <c r="C198" s="169">
        <v>69</v>
      </c>
      <c r="D198" s="193">
        <v>7036</v>
      </c>
      <c r="E198" s="193">
        <v>68</v>
      </c>
      <c r="F198" s="193">
        <v>12503</v>
      </c>
      <c r="G198" s="193">
        <v>960</v>
      </c>
      <c r="H198" s="193">
        <v>2217</v>
      </c>
      <c r="I198" s="170">
        <f>D198+F198+H198</f>
        <v>21756</v>
      </c>
    </row>
    <row r="199" spans="1:9" ht="12.75">
      <c r="A199" s="171" t="s">
        <v>272</v>
      </c>
      <c r="B199" s="240"/>
      <c r="C199" s="169">
        <v>99</v>
      </c>
      <c r="D199" s="237" t="s">
        <v>26</v>
      </c>
      <c r="E199" s="237"/>
      <c r="F199" s="194" t="s">
        <v>26</v>
      </c>
      <c r="G199" s="194" t="s">
        <v>26</v>
      </c>
      <c r="H199" s="194" t="s">
        <v>26</v>
      </c>
      <c r="I199" s="170" t="s">
        <v>26</v>
      </c>
    </row>
    <row r="200" spans="1:9" ht="12.75">
      <c r="A200" s="168" t="s">
        <v>170</v>
      </c>
      <c r="B200" s="240">
        <v>8350</v>
      </c>
      <c r="C200" s="169">
        <v>222</v>
      </c>
      <c r="D200" s="193">
        <v>213</v>
      </c>
      <c r="E200" s="193">
        <v>0</v>
      </c>
      <c r="F200" s="193">
        <v>3616</v>
      </c>
      <c r="G200" s="193">
        <v>0</v>
      </c>
      <c r="H200" s="193">
        <v>0</v>
      </c>
      <c r="I200" s="170">
        <f>D200+F200+H200</f>
        <v>3829</v>
      </c>
    </row>
    <row r="201" spans="1:9" ht="12.75">
      <c r="A201" s="171" t="s">
        <v>116</v>
      </c>
      <c r="B201" s="240"/>
      <c r="C201" s="169" t="s">
        <v>26</v>
      </c>
      <c r="D201" s="237" t="s">
        <v>26</v>
      </c>
      <c r="E201" s="237"/>
      <c r="F201" s="194" t="s">
        <v>26</v>
      </c>
      <c r="G201" s="194" t="s">
        <v>26</v>
      </c>
      <c r="H201" s="194" t="s">
        <v>26</v>
      </c>
      <c r="I201" s="170" t="s">
        <v>26</v>
      </c>
    </row>
    <row r="202" spans="1:9" ht="12.75">
      <c r="A202" s="107" t="s">
        <v>121</v>
      </c>
      <c r="B202" s="241">
        <v>76100</v>
      </c>
      <c r="C202" s="40">
        <v>114</v>
      </c>
      <c r="D202" s="41">
        <v>7323</v>
      </c>
      <c r="E202" s="41">
        <v>981</v>
      </c>
      <c r="F202" s="41">
        <v>53989</v>
      </c>
      <c r="G202" s="41">
        <v>7155</v>
      </c>
      <c r="H202" s="41">
        <v>20</v>
      </c>
      <c r="I202" s="106">
        <f>D202+F202+H202</f>
        <v>61332</v>
      </c>
    </row>
    <row r="203" spans="1:9" ht="12.75">
      <c r="A203" s="105" t="s">
        <v>122</v>
      </c>
      <c r="B203" s="241"/>
      <c r="C203" s="40">
        <v>99</v>
      </c>
      <c r="D203" s="238" t="s">
        <v>26</v>
      </c>
      <c r="E203" s="238"/>
      <c r="F203" s="151" t="s">
        <v>26</v>
      </c>
      <c r="G203" s="151" t="s">
        <v>26</v>
      </c>
      <c r="H203" s="151" t="s">
        <v>26</v>
      </c>
      <c r="I203" s="106" t="s">
        <v>26</v>
      </c>
    </row>
    <row r="204" spans="1:9" ht="12.75">
      <c r="A204" s="107" t="s">
        <v>283</v>
      </c>
      <c r="B204" s="241">
        <v>34470</v>
      </c>
      <c r="C204" s="40">
        <v>59</v>
      </c>
      <c r="D204" s="41">
        <v>5893</v>
      </c>
      <c r="E204" s="41">
        <v>16</v>
      </c>
      <c r="F204" s="41">
        <v>16937</v>
      </c>
      <c r="G204" s="41">
        <v>1259</v>
      </c>
      <c r="H204" s="41">
        <v>636</v>
      </c>
      <c r="I204" s="106">
        <f>D204+F204+H204</f>
        <v>23466</v>
      </c>
    </row>
    <row r="205" spans="1:9" ht="12.75">
      <c r="A205" s="105" t="s">
        <v>284</v>
      </c>
      <c r="B205" s="241"/>
      <c r="C205" s="40">
        <v>99</v>
      </c>
      <c r="D205" s="238" t="s">
        <v>26</v>
      </c>
      <c r="E205" s="238"/>
      <c r="F205" s="151" t="s">
        <v>26</v>
      </c>
      <c r="G205" s="151" t="s">
        <v>26</v>
      </c>
      <c r="H205" s="151" t="s">
        <v>26</v>
      </c>
      <c r="I205" s="106" t="s">
        <v>26</v>
      </c>
    </row>
    <row r="206" spans="1:9" ht="12.75">
      <c r="A206" s="107" t="s">
        <v>203</v>
      </c>
      <c r="B206" s="241">
        <v>76271</v>
      </c>
      <c r="C206" s="40">
        <v>19.5</v>
      </c>
      <c r="D206" s="41">
        <v>2186</v>
      </c>
      <c r="E206" s="41">
        <v>0</v>
      </c>
      <c r="F206" s="41">
        <v>46005</v>
      </c>
      <c r="G206" s="41">
        <v>0</v>
      </c>
      <c r="H206" s="41">
        <v>0</v>
      </c>
      <c r="I206" s="106">
        <f>D206+F206+H206</f>
        <v>48191</v>
      </c>
    </row>
    <row r="207" spans="1:9" ht="12.75">
      <c r="A207" s="105" t="s">
        <v>131</v>
      </c>
      <c r="B207" s="241"/>
      <c r="C207" s="40" t="s">
        <v>26</v>
      </c>
      <c r="D207" s="238" t="s">
        <v>26</v>
      </c>
      <c r="E207" s="238"/>
      <c r="F207" s="151" t="s">
        <v>26</v>
      </c>
      <c r="G207" s="151" t="s">
        <v>26</v>
      </c>
      <c r="H207" s="151" t="s">
        <v>26</v>
      </c>
      <c r="I207" s="106" t="s">
        <v>26</v>
      </c>
    </row>
    <row r="208" spans="1:9" ht="12.75">
      <c r="A208" s="107" t="s">
        <v>261</v>
      </c>
      <c r="B208" s="241">
        <v>33595</v>
      </c>
      <c r="C208" s="40">
        <v>49</v>
      </c>
      <c r="D208" s="41">
        <v>2499</v>
      </c>
      <c r="E208" s="41">
        <v>0</v>
      </c>
      <c r="F208" s="41">
        <v>14296</v>
      </c>
      <c r="G208" s="41">
        <v>232</v>
      </c>
      <c r="H208" s="41">
        <v>7401</v>
      </c>
      <c r="I208" s="106">
        <f>D208+F208+H208</f>
        <v>24196</v>
      </c>
    </row>
    <row r="209" spans="1:9" ht="12.75">
      <c r="A209" s="105" t="s">
        <v>151</v>
      </c>
      <c r="B209" s="241"/>
      <c r="C209" s="40">
        <v>75</v>
      </c>
      <c r="D209" s="238" t="s">
        <v>26</v>
      </c>
      <c r="E209" s="238"/>
      <c r="F209" s="151" t="s">
        <v>26</v>
      </c>
      <c r="G209" s="151" t="s">
        <v>26</v>
      </c>
      <c r="H209" s="151" t="s">
        <v>26</v>
      </c>
      <c r="I209" s="106" t="s">
        <v>26</v>
      </c>
    </row>
    <row r="210" spans="1:9" ht="12.75">
      <c r="A210" s="107" t="s">
        <v>229</v>
      </c>
      <c r="B210" s="241">
        <v>49445</v>
      </c>
      <c r="C210" s="40">
        <v>29</v>
      </c>
      <c r="D210" s="41">
        <v>5709</v>
      </c>
      <c r="E210" s="41">
        <v>3</v>
      </c>
      <c r="F210" s="41">
        <v>30340</v>
      </c>
      <c r="G210" s="41">
        <v>0</v>
      </c>
      <c r="H210" s="41">
        <v>0</v>
      </c>
      <c r="I210" s="106">
        <f>D210+F210+H210</f>
        <v>36049</v>
      </c>
    </row>
    <row r="211" spans="1:9" ht="12.75">
      <c r="A211" s="105" t="s">
        <v>230</v>
      </c>
      <c r="B211" s="241"/>
      <c r="C211" s="40" t="s">
        <v>26</v>
      </c>
      <c r="D211" s="238" t="s">
        <v>26</v>
      </c>
      <c r="E211" s="238"/>
      <c r="F211" s="151" t="s">
        <v>26</v>
      </c>
      <c r="G211" s="151" t="s">
        <v>26</v>
      </c>
      <c r="H211" s="151" t="s">
        <v>26</v>
      </c>
      <c r="I211" s="106" t="s">
        <v>26</v>
      </c>
    </row>
    <row r="212" spans="1:9" s="155" customFormat="1" ht="12.75">
      <c r="A212" s="168" t="s">
        <v>145</v>
      </c>
      <c r="B212" s="240">
        <v>14330</v>
      </c>
      <c r="C212" s="169">
        <v>89</v>
      </c>
      <c r="D212" s="193">
        <v>3732</v>
      </c>
      <c r="E212" s="193">
        <v>283</v>
      </c>
      <c r="F212" s="193">
        <v>6233</v>
      </c>
      <c r="G212" s="193">
        <v>1277</v>
      </c>
      <c r="H212" s="193">
        <v>181</v>
      </c>
      <c r="I212" s="170">
        <f>D212+F212+H212</f>
        <v>10146</v>
      </c>
    </row>
    <row r="213" spans="1:9" s="155" customFormat="1" ht="12.75">
      <c r="A213" s="171" t="s">
        <v>146</v>
      </c>
      <c r="B213" s="240"/>
      <c r="C213" s="169">
        <v>119</v>
      </c>
      <c r="D213" s="237" t="s">
        <v>26</v>
      </c>
      <c r="E213" s="237"/>
      <c r="F213" s="193">
        <v>556</v>
      </c>
      <c r="G213" s="194" t="s">
        <v>26</v>
      </c>
      <c r="H213" s="193">
        <f>F213</f>
        <v>556</v>
      </c>
      <c r="I213" s="170">
        <f>H213+I212</f>
        <v>10702</v>
      </c>
    </row>
    <row r="214" spans="1:9" ht="12.75">
      <c r="A214" s="116" t="s">
        <v>267</v>
      </c>
      <c r="B214" s="240">
        <v>26000</v>
      </c>
      <c r="C214" s="40">
        <v>89</v>
      </c>
      <c r="D214" s="41">
        <v>11077</v>
      </c>
      <c r="E214" s="41">
        <v>0</v>
      </c>
      <c r="F214" s="41">
        <v>7939</v>
      </c>
      <c r="G214" s="41">
        <v>0</v>
      </c>
      <c r="H214" s="41">
        <v>0</v>
      </c>
      <c r="I214" s="106">
        <f>D214+F214+H214</f>
        <v>19016</v>
      </c>
    </row>
    <row r="215" spans="1:9" ht="12.75">
      <c r="A215" s="117" t="s">
        <v>190</v>
      </c>
      <c r="B215" s="240"/>
      <c r="C215" s="40" t="s">
        <v>26</v>
      </c>
      <c r="D215" s="238" t="s">
        <v>26</v>
      </c>
      <c r="E215" s="238"/>
      <c r="F215" s="151" t="s">
        <v>26</v>
      </c>
      <c r="G215" s="151" t="s">
        <v>26</v>
      </c>
      <c r="H215" s="151" t="s">
        <v>26</v>
      </c>
      <c r="I215" s="106" t="s">
        <v>26</v>
      </c>
    </row>
    <row r="216" spans="1:9" s="155" customFormat="1" ht="12.75">
      <c r="A216" s="168" t="s">
        <v>217</v>
      </c>
      <c r="B216" s="240">
        <v>20000</v>
      </c>
      <c r="C216" s="169">
        <v>47</v>
      </c>
      <c r="D216" s="193">
        <v>3271</v>
      </c>
      <c r="E216" s="193">
        <v>0</v>
      </c>
      <c r="F216" s="193">
        <v>3516</v>
      </c>
      <c r="G216" s="193">
        <v>0</v>
      </c>
      <c r="H216" s="193">
        <v>59</v>
      </c>
      <c r="I216" s="170">
        <f>D216+F216+H216</f>
        <v>6846</v>
      </c>
    </row>
    <row r="217" spans="1:9" s="155" customFormat="1" ht="12.75">
      <c r="A217" s="171" t="s">
        <v>218</v>
      </c>
      <c r="B217" s="240"/>
      <c r="C217" s="169" t="s">
        <v>26</v>
      </c>
      <c r="D217" s="237" t="s">
        <v>26</v>
      </c>
      <c r="E217" s="237"/>
      <c r="F217" s="193">
        <v>5735</v>
      </c>
      <c r="G217" s="193">
        <v>0</v>
      </c>
      <c r="H217" s="193">
        <f>F217+G217</f>
        <v>5735</v>
      </c>
      <c r="I217" s="170">
        <f>H217+I216</f>
        <v>12581</v>
      </c>
    </row>
    <row r="218" spans="1:9" s="154" customFormat="1" ht="12.75">
      <c r="A218" s="168" t="s">
        <v>305</v>
      </c>
      <c r="B218" s="240">
        <v>700</v>
      </c>
      <c r="C218" s="169">
        <v>49</v>
      </c>
      <c r="D218" s="193">
        <v>50</v>
      </c>
      <c r="E218" s="193">
        <v>2</v>
      </c>
      <c r="F218" s="193">
        <v>0</v>
      </c>
      <c r="G218" s="193">
        <v>0</v>
      </c>
      <c r="H218" s="193">
        <v>0</v>
      </c>
      <c r="I218" s="170">
        <f>D218+F218+H218</f>
        <v>50</v>
      </c>
    </row>
    <row r="219" spans="1:9" s="154" customFormat="1" ht="12.75">
      <c r="A219" s="171" t="s">
        <v>228</v>
      </c>
      <c r="B219" s="240"/>
      <c r="C219" s="169">
        <v>69</v>
      </c>
      <c r="D219" s="237" t="s">
        <v>26</v>
      </c>
      <c r="E219" s="237"/>
      <c r="F219" s="193" t="s">
        <v>26</v>
      </c>
      <c r="G219" s="193" t="s">
        <v>26</v>
      </c>
      <c r="H219" s="193" t="s">
        <v>26</v>
      </c>
      <c r="I219" s="170" t="s">
        <v>26</v>
      </c>
    </row>
    <row r="220" spans="1:9" s="154" customFormat="1" ht="12.75">
      <c r="A220" s="168" t="s">
        <v>245</v>
      </c>
      <c r="B220" s="240">
        <v>11500</v>
      </c>
      <c r="C220" s="169">
        <v>149.9</v>
      </c>
      <c r="D220" s="193">
        <v>604</v>
      </c>
      <c r="E220" s="193">
        <v>62</v>
      </c>
      <c r="F220" s="193">
        <v>2733</v>
      </c>
      <c r="G220" s="193">
        <v>271</v>
      </c>
      <c r="H220" s="193">
        <v>0</v>
      </c>
      <c r="I220" s="170">
        <f>D220+F220+H220</f>
        <v>3337</v>
      </c>
    </row>
    <row r="221" spans="1:9" s="154" customFormat="1" ht="12.75">
      <c r="A221" s="171" t="s">
        <v>228</v>
      </c>
      <c r="B221" s="240"/>
      <c r="C221" s="169">
        <v>229.9</v>
      </c>
      <c r="D221" s="237" t="s">
        <v>26</v>
      </c>
      <c r="E221" s="237"/>
      <c r="F221" s="193" t="s">
        <v>26</v>
      </c>
      <c r="G221" s="193" t="s">
        <v>26</v>
      </c>
      <c r="H221" s="193" t="s">
        <v>26</v>
      </c>
      <c r="I221" s="170" t="s">
        <v>26</v>
      </c>
    </row>
    <row r="222" spans="1:9" s="154" customFormat="1" ht="12.75">
      <c r="A222" s="168" t="s">
        <v>255</v>
      </c>
      <c r="B222" s="240">
        <f>B218+B220</f>
        <v>12200</v>
      </c>
      <c r="C222" s="169" t="s">
        <v>26</v>
      </c>
      <c r="D222" s="193">
        <f aca="true" t="shared" si="4" ref="D222:I222">D218+D220</f>
        <v>654</v>
      </c>
      <c r="E222" s="193">
        <f t="shared" si="4"/>
        <v>64</v>
      </c>
      <c r="F222" s="193">
        <f t="shared" si="4"/>
        <v>2733</v>
      </c>
      <c r="G222" s="193">
        <f t="shared" si="4"/>
        <v>271</v>
      </c>
      <c r="H222" s="193">
        <f t="shared" si="4"/>
        <v>0</v>
      </c>
      <c r="I222" s="170">
        <f t="shared" si="4"/>
        <v>3387</v>
      </c>
    </row>
    <row r="223" spans="1:9" s="154" customFormat="1" ht="12.75">
      <c r="A223" s="171" t="s">
        <v>228</v>
      </c>
      <c r="B223" s="240"/>
      <c r="C223" s="169" t="s">
        <v>26</v>
      </c>
      <c r="D223" s="237" t="s">
        <v>26</v>
      </c>
      <c r="E223" s="237"/>
      <c r="F223" s="193" t="s">
        <v>26</v>
      </c>
      <c r="G223" s="193" t="s">
        <v>26</v>
      </c>
      <c r="H223" s="193" t="s">
        <v>26</v>
      </c>
      <c r="I223" s="170" t="s">
        <v>26</v>
      </c>
    </row>
    <row r="224" spans="1:9" ht="12.75">
      <c r="A224" s="168" t="s">
        <v>287</v>
      </c>
      <c r="B224" s="240">
        <v>40741</v>
      </c>
      <c r="C224" s="169">
        <v>42</v>
      </c>
      <c r="D224" s="193">
        <v>6958</v>
      </c>
      <c r="E224" s="193">
        <v>4</v>
      </c>
      <c r="F224" s="193">
        <v>17954</v>
      </c>
      <c r="G224" s="193">
        <v>1524</v>
      </c>
      <c r="H224" s="193">
        <v>40</v>
      </c>
      <c r="I224" s="170">
        <f>D224+F224+H224</f>
        <v>24952</v>
      </c>
    </row>
    <row r="225" spans="1:9" ht="12.75">
      <c r="A225" s="171" t="s">
        <v>286</v>
      </c>
      <c r="B225" s="240"/>
      <c r="C225" s="169" t="s">
        <v>26</v>
      </c>
      <c r="D225" s="237" t="s">
        <v>26</v>
      </c>
      <c r="E225" s="237"/>
      <c r="F225" s="194" t="s">
        <v>26</v>
      </c>
      <c r="G225" s="194" t="s">
        <v>26</v>
      </c>
      <c r="H225" s="194" t="s">
        <v>26</v>
      </c>
      <c r="I225" s="170" t="s">
        <v>26</v>
      </c>
    </row>
    <row r="226" spans="1:9" ht="12.75">
      <c r="A226" s="168" t="s">
        <v>191</v>
      </c>
      <c r="B226" s="240">
        <v>41000</v>
      </c>
      <c r="C226" s="169">
        <v>165</v>
      </c>
      <c r="D226" s="193">
        <v>14518</v>
      </c>
      <c r="E226" s="193">
        <v>0</v>
      </c>
      <c r="F226" s="193">
        <v>15037</v>
      </c>
      <c r="G226" s="193">
        <v>2014</v>
      </c>
      <c r="H226" s="193">
        <v>1804</v>
      </c>
      <c r="I226" s="170">
        <f>D226+F226+H226</f>
        <v>31359</v>
      </c>
    </row>
    <row r="227" spans="1:9" ht="12.75">
      <c r="A227" s="171" t="s">
        <v>138</v>
      </c>
      <c r="B227" s="240"/>
      <c r="C227" s="169">
        <v>264</v>
      </c>
      <c r="D227" s="237" t="s">
        <v>26</v>
      </c>
      <c r="E227" s="237"/>
      <c r="F227" s="194" t="s">
        <v>26</v>
      </c>
      <c r="G227" s="194" t="s">
        <v>26</v>
      </c>
      <c r="H227" s="194" t="s">
        <v>26</v>
      </c>
      <c r="I227" s="170" t="s">
        <v>26</v>
      </c>
    </row>
    <row r="228" spans="1:9" ht="12.75">
      <c r="A228" s="107" t="s">
        <v>204</v>
      </c>
      <c r="B228" s="241">
        <v>29560</v>
      </c>
      <c r="C228" s="40">
        <v>55</v>
      </c>
      <c r="D228" s="41">
        <v>4299</v>
      </c>
      <c r="E228" s="41">
        <v>367</v>
      </c>
      <c r="F228" s="41">
        <v>15431</v>
      </c>
      <c r="G228" s="41">
        <v>827</v>
      </c>
      <c r="H228" s="41">
        <v>65</v>
      </c>
      <c r="I228" s="106">
        <f>D228+F228+H228</f>
        <v>19795</v>
      </c>
    </row>
    <row r="229" spans="1:9" ht="12.75">
      <c r="A229" s="105" t="s">
        <v>205</v>
      </c>
      <c r="B229" s="241"/>
      <c r="C229" s="40">
        <v>69.5</v>
      </c>
      <c r="D229" s="238" t="s">
        <v>26</v>
      </c>
      <c r="E229" s="238"/>
      <c r="F229" s="151" t="s">
        <v>26</v>
      </c>
      <c r="G229" s="151" t="s">
        <v>26</v>
      </c>
      <c r="H229" s="151" t="s">
        <v>26</v>
      </c>
      <c r="I229" s="106" t="s">
        <v>26</v>
      </c>
    </row>
    <row r="230" spans="1:9" ht="12.75">
      <c r="A230" s="107" t="s">
        <v>235</v>
      </c>
      <c r="B230" s="241">
        <v>106800</v>
      </c>
      <c r="C230" s="40">
        <v>29</v>
      </c>
      <c r="D230" s="41">
        <v>6811</v>
      </c>
      <c r="E230" s="41">
        <v>67</v>
      </c>
      <c r="F230" s="41">
        <v>84175</v>
      </c>
      <c r="G230" s="41">
        <v>3414</v>
      </c>
      <c r="H230" s="41">
        <v>0</v>
      </c>
      <c r="I230" s="106">
        <f>D230+F230+H230</f>
        <v>90986</v>
      </c>
    </row>
    <row r="231" spans="1:9" ht="12.75">
      <c r="A231" s="105" t="s">
        <v>143</v>
      </c>
      <c r="B231" s="241"/>
      <c r="C231" s="40">
        <v>43</v>
      </c>
      <c r="D231" s="238" t="s">
        <v>26</v>
      </c>
      <c r="E231" s="238"/>
      <c r="F231" s="151" t="s">
        <v>26</v>
      </c>
      <c r="G231" s="151" t="s">
        <v>26</v>
      </c>
      <c r="H231" s="151" t="s">
        <v>26</v>
      </c>
      <c r="I231" s="106" t="s">
        <v>26</v>
      </c>
    </row>
    <row r="232" spans="1:9" ht="12.75">
      <c r="A232" s="168" t="s">
        <v>144</v>
      </c>
      <c r="B232" s="240">
        <v>48550</v>
      </c>
      <c r="C232" s="169">
        <v>69</v>
      </c>
      <c r="D232" s="193">
        <v>16841</v>
      </c>
      <c r="E232" s="193">
        <v>398</v>
      </c>
      <c r="F232" s="193">
        <v>15865</v>
      </c>
      <c r="G232" s="193">
        <v>850</v>
      </c>
      <c r="H232" s="187">
        <v>0</v>
      </c>
      <c r="I232" s="170">
        <f>D232+F232+H232</f>
        <v>32706</v>
      </c>
    </row>
    <row r="233" spans="1:9" ht="13.5" thickBot="1">
      <c r="A233" s="180" t="s">
        <v>154</v>
      </c>
      <c r="B233" s="249"/>
      <c r="C233" s="188">
        <v>105</v>
      </c>
      <c r="D233" s="245" t="s">
        <v>26</v>
      </c>
      <c r="E233" s="245"/>
      <c r="F233" s="195" t="s">
        <v>26</v>
      </c>
      <c r="G233" s="195" t="s">
        <v>26</v>
      </c>
      <c r="H233" s="195" t="s">
        <v>26</v>
      </c>
      <c r="I233" s="189" t="s">
        <v>26</v>
      </c>
    </row>
    <row r="234" spans="1:9" ht="12.75">
      <c r="A234" s="182" t="s">
        <v>171</v>
      </c>
      <c r="B234" s="239">
        <v>60924</v>
      </c>
      <c r="C234" s="183">
        <v>17</v>
      </c>
      <c r="D234" s="184">
        <v>6971</v>
      </c>
      <c r="E234" s="184">
        <v>0</v>
      </c>
      <c r="F234" s="184">
        <v>37153</v>
      </c>
      <c r="G234" s="184">
        <v>0</v>
      </c>
      <c r="H234" s="184">
        <v>0</v>
      </c>
      <c r="I234" s="185">
        <f>D234+F234+H234</f>
        <v>44124</v>
      </c>
    </row>
    <row r="235" spans="1:9" ht="12.75">
      <c r="A235" s="171" t="s">
        <v>130</v>
      </c>
      <c r="B235" s="240"/>
      <c r="C235" s="169" t="s">
        <v>26</v>
      </c>
      <c r="D235" s="237" t="s">
        <v>26</v>
      </c>
      <c r="E235" s="237"/>
      <c r="F235" s="175" t="s">
        <v>26</v>
      </c>
      <c r="G235" s="175" t="s">
        <v>26</v>
      </c>
      <c r="H235" s="175" t="s">
        <v>26</v>
      </c>
      <c r="I235" s="170" t="s">
        <v>26</v>
      </c>
    </row>
    <row r="236" spans="1:9" s="154" customFormat="1" ht="12.75">
      <c r="A236" s="168" t="s">
        <v>192</v>
      </c>
      <c r="B236" s="240">
        <v>28000</v>
      </c>
      <c r="C236" s="169">
        <v>199</v>
      </c>
      <c r="D236" s="176">
        <v>3063</v>
      </c>
      <c r="E236" s="176">
        <v>0</v>
      </c>
      <c r="F236" s="176">
        <v>15696</v>
      </c>
      <c r="G236" s="176">
        <v>2016</v>
      </c>
      <c r="H236" s="176">
        <v>262</v>
      </c>
      <c r="I236" s="170">
        <f>D236+F236+H236</f>
        <v>19021</v>
      </c>
    </row>
    <row r="237" spans="1:9" s="154" customFormat="1" ht="12.75">
      <c r="A237" s="171" t="s">
        <v>138</v>
      </c>
      <c r="B237" s="240"/>
      <c r="C237" s="169">
        <v>349</v>
      </c>
      <c r="D237" s="237" t="s">
        <v>26</v>
      </c>
      <c r="E237" s="237"/>
      <c r="F237" s="176" t="s">
        <v>26</v>
      </c>
      <c r="G237" s="176" t="s">
        <v>26</v>
      </c>
      <c r="H237" s="176" t="s">
        <v>26</v>
      </c>
      <c r="I237" s="170" t="s">
        <v>26</v>
      </c>
    </row>
    <row r="238" spans="1:9" s="154" customFormat="1" ht="12.75">
      <c r="A238" s="168" t="s">
        <v>108</v>
      </c>
      <c r="B238" s="240">
        <v>8500</v>
      </c>
      <c r="C238" s="169">
        <v>49</v>
      </c>
      <c r="D238" s="176">
        <v>504</v>
      </c>
      <c r="E238" s="176">
        <v>0</v>
      </c>
      <c r="F238" s="176">
        <v>4700</v>
      </c>
      <c r="G238" s="176">
        <v>1129</v>
      </c>
      <c r="H238" s="176">
        <v>44</v>
      </c>
      <c r="I238" s="170">
        <f>D238+F238+H238</f>
        <v>5248</v>
      </c>
    </row>
    <row r="239" spans="1:9" s="154" customFormat="1" ht="12.75">
      <c r="A239" s="171" t="s">
        <v>138</v>
      </c>
      <c r="B239" s="240"/>
      <c r="C239" s="169">
        <v>78</v>
      </c>
      <c r="D239" s="237" t="s">
        <v>26</v>
      </c>
      <c r="E239" s="237"/>
      <c r="F239" s="176" t="s">
        <v>26</v>
      </c>
      <c r="G239" s="176" t="s">
        <v>26</v>
      </c>
      <c r="H239" s="176" t="s">
        <v>26</v>
      </c>
      <c r="I239" s="170" t="s">
        <v>26</v>
      </c>
    </row>
    <row r="240" spans="1:9" s="154" customFormat="1" ht="12.75">
      <c r="A240" s="168" t="s">
        <v>109</v>
      </c>
      <c r="B240" s="240">
        <f>B236+B238</f>
        <v>36500</v>
      </c>
      <c r="C240" s="169" t="s">
        <v>26</v>
      </c>
      <c r="D240" s="176">
        <f aca="true" t="shared" si="5" ref="D240:I240">D236+D238</f>
        <v>3567</v>
      </c>
      <c r="E240" s="176">
        <f t="shared" si="5"/>
        <v>0</v>
      </c>
      <c r="F240" s="176">
        <f t="shared" si="5"/>
        <v>20396</v>
      </c>
      <c r="G240" s="176">
        <f t="shared" si="5"/>
        <v>3145</v>
      </c>
      <c r="H240" s="176">
        <f t="shared" si="5"/>
        <v>306</v>
      </c>
      <c r="I240" s="170">
        <f t="shared" si="5"/>
        <v>24269</v>
      </c>
    </row>
    <row r="241" spans="1:9" s="154" customFormat="1" ht="12.75">
      <c r="A241" s="171" t="s">
        <v>138</v>
      </c>
      <c r="B241" s="240"/>
      <c r="C241" s="169" t="s">
        <v>26</v>
      </c>
      <c r="D241" s="237" t="s">
        <v>26</v>
      </c>
      <c r="E241" s="237"/>
      <c r="F241" s="176" t="s">
        <v>26</v>
      </c>
      <c r="G241" s="176" t="s">
        <v>26</v>
      </c>
      <c r="H241" s="176" t="s">
        <v>26</v>
      </c>
      <c r="I241" s="170" t="s">
        <v>26</v>
      </c>
    </row>
    <row r="242" spans="1:9" ht="12.75">
      <c r="A242" s="107" t="s">
        <v>172</v>
      </c>
      <c r="B242" s="241">
        <v>14850</v>
      </c>
      <c r="C242" s="40">
        <v>59</v>
      </c>
      <c r="D242" s="41">
        <v>2343</v>
      </c>
      <c r="E242" s="41">
        <v>0</v>
      </c>
      <c r="F242" s="41">
        <v>6151</v>
      </c>
      <c r="G242" s="41">
        <v>185</v>
      </c>
      <c r="H242" s="41">
        <v>2007</v>
      </c>
      <c r="I242" s="106">
        <f>D242+F242+H242</f>
        <v>10501</v>
      </c>
    </row>
    <row r="243" spans="1:9" ht="12.75">
      <c r="A243" s="105" t="s">
        <v>272</v>
      </c>
      <c r="B243" s="241"/>
      <c r="C243" s="40">
        <v>79</v>
      </c>
      <c r="D243" s="238" t="s">
        <v>26</v>
      </c>
      <c r="E243" s="238"/>
      <c r="F243" s="151" t="s">
        <v>26</v>
      </c>
      <c r="G243" s="151" t="s">
        <v>26</v>
      </c>
      <c r="H243" s="151" t="s">
        <v>26</v>
      </c>
      <c r="I243" s="106" t="s">
        <v>26</v>
      </c>
    </row>
    <row r="244" spans="1:9" ht="12.75">
      <c r="A244" s="107" t="s">
        <v>273</v>
      </c>
      <c r="B244" s="241">
        <v>14000</v>
      </c>
      <c r="C244" s="40">
        <v>49</v>
      </c>
      <c r="D244" s="41">
        <v>586</v>
      </c>
      <c r="E244" s="41">
        <v>0</v>
      </c>
      <c r="F244" s="41">
        <v>6748</v>
      </c>
      <c r="G244" s="41">
        <v>326</v>
      </c>
      <c r="H244" s="41">
        <v>137</v>
      </c>
      <c r="I244" s="106">
        <f>D244+F244+H244</f>
        <v>7471</v>
      </c>
    </row>
    <row r="245" spans="1:9" ht="12.75">
      <c r="A245" s="171" t="s">
        <v>272</v>
      </c>
      <c r="B245" s="241"/>
      <c r="C245" s="40">
        <v>69</v>
      </c>
      <c r="D245" s="238" t="s">
        <v>26</v>
      </c>
      <c r="E245" s="238"/>
      <c r="F245" s="151" t="s">
        <v>26</v>
      </c>
      <c r="G245" s="151" t="s">
        <v>26</v>
      </c>
      <c r="H245" s="151" t="s">
        <v>26</v>
      </c>
      <c r="I245" s="106" t="s">
        <v>26</v>
      </c>
    </row>
    <row r="246" spans="1:9" ht="12.75">
      <c r="A246" s="168" t="s">
        <v>313</v>
      </c>
      <c r="B246" s="241">
        <v>13550</v>
      </c>
      <c r="C246" s="40">
        <v>49</v>
      </c>
      <c r="D246" s="41">
        <v>941</v>
      </c>
      <c r="E246" s="41">
        <v>0</v>
      </c>
      <c r="F246" s="172">
        <v>6474</v>
      </c>
      <c r="G246" s="172">
        <v>330</v>
      </c>
      <c r="H246" s="172">
        <v>240</v>
      </c>
      <c r="I246" s="106">
        <f>D246+F246+H246</f>
        <v>7655</v>
      </c>
    </row>
    <row r="247" spans="1:9" ht="12.75">
      <c r="A247" s="171" t="s">
        <v>272</v>
      </c>
      <c r="B247" s="241"/>
      <c r="C247" s="40">
        <v>69</v>
      </c>
      <c r="D247" s="238" t="s">
        <v>26</v>
      </c>
      <c r="E247" s="238"/>
      <c r="F247" s="151" t="s">
        <v>26</v>
      </c>
      <c r="G247" s="151" t="s">
        <v>26</v>
      </c>
      <c r="H247" s="151" t="s">
        <v>26</v>
      </c>
      <c r="I247" s="106" t="s">
        <v>26</v>
      </c>
    </row>
    <row r="248" spans="1:9" s="155" customFormat="1" ht="12.75">
      <c r="A248" s="168" t="s">
        <v>219</v>
      </c>
      <c r="B248" s="242" t="s">
        <v>329</v>
      </c>
      <c r="C248" s="243"/>
      <c r="D248" s="243"/>
      <c r="E248" s="243"/>
      <c r="F248" s="243"/>
      <c r="G248" s="243"/>
      <c r="H248" s="243"/>
      <c r="I248" s="244"/>
    </row>
    <row r="249" spans="1:9" s="155" customFormat="1" ht="12.75">
      <c r="A249" s="171" t="s">
        <v>220</v>
      </c>
      <c r="B249" s="243"/>
      <c r="C249" s="243"/>
      <c r="D249" s="243"/>
      <c r="E249" s="243"/>
      <c r="F249" s="243"/>
      <c r="G249" s="243"/>
      <c r="H249" s="243"/>
      <c r="I249" s="244"/>
    </row>
    <row r="250" spans="1:9" ht="12.75">
      <c r="A250" s="168" t="s">
        <v>173</v>
      </c>
      <c r="B250" s="241">
        <v>22319</v>
      </c>
      <c r="C250" s="40">
        <v>58</v>
      </c>
      <c r="D250" s="41">
        <v>1636</v>
      </c>
      <c r="E250" s="41">
        <v>9</v>
      </c>
      <c r="F250" s="41">
        <v>9581</v>
      </c>
      <c r="G250" s="41">
        <v>184</v>
      </c>
      <c r="H250" s="41">
        <v>0</v>
      </c>
      <c r="I250" s="106">
        <f>D250+F250+H250</f>
        <v>11217</v>
      </c>
    </row>
    <row r="251" spans="1:9" ht="12.75">
      <c r="A251" s="105" t="s">
        <v>249</v>
      </c>
      <c r="B251" s="241"/>
      <c r="C251" s="40">
        <v>89</v>
      </c>
      <c r="D251" s="238" t="s">
        <v>26</v>
      </c>
      <c r="E251" s="238"/>
      <c r="F251" s="151" t="s">
        <v>26</v>
      </c>
      <c r="G251" s="151" t="s">
        <v>26</v>
      </c>
      <c r="H251" s="151" t="s">
        <v>26</v>
      </c>
      <c r="I251" s="106" t="s">
        <v>26</v>
      </c>
    </row>
    <row r="252" spans="1:9" ht="12.75">
      <c r="A252" s="107" t="s">
        <v>123</v>
      </c>
      <c r="B252" s="241">
        <v>71100</v>
      </c>
      <c r="C252" s="40">
        <v>59</v>
      </c>
      <c r="D252" s="41">
        <v>10726</v>
      </c>
      <c r="E252" s="41">
        <v>265</v>
      </c>
      <c r="F252" s="41">
        <v>38642</v>
      </c>
      <c r="G252" s="41">
        <v>4346</v>
      </c>
      <c r="H252" s="41">
        <v>5130</v>
      </c>
      <c r="I252" s="106">
        <f>D252+F252+H252</f>
        <v>54498</v>
      </c>
    </row>
    <row r="253" spans="1:9" ht="12.75">
      <c r="A253" s="105" t="s">
        <v>122</v>
      </c>
      <c r="B253" s="241"/>
      <c r="C253" s="40">
        <v>79</v>
      </c>
      <c r="D253" s="238" t="s">
        <v>26</v>
      </c>
      <c r="E253" s="238"/>
      <c r="F253" s="151" t="s">
        <v>26</v>
      </c>
      <c r="G253" s="151" t="s">
        <v>26</v>
      </c>
      <c r="H253" s="151" t="s">
        <v>26</v>
      </c>
      <c r="I253" s="106" t="s">
        <v>26</v>
      </c>
    </row>
    <row r="254" spans="1:9" ht="12.75">
      <c r="A254" s="107" t="s">
        <v>182</v>
      </c>
      <c r="B254" s="241">
        <v>37150</v>
      </c>
      <c r="C254" s="40">
        <v>49</v>
      </c>
      <c r="D254" s="41">
        <v>3272</v>
      </c>
      <c r="E254" s="41">
        <v>88</v>
      </c>
      <c r="F254" s="41">
        <v>20407</v>
      </c>
      <c r="G254" s="41">
        <v>1780</v>
      </c>
      <c r="H254" s="41">
        <v>0</v>
      </c>
      <c r="I254" s="106">
        <f>D254+F254+H254</f>
        <v>23679</v>
      </c>
    </row>
    <row r="255" spans="1:9" ht="12.75">
      <c r="A255" s="105" t="s">
        <v>122</v>
      </c>
      <c r="B255" s="241"/>
      <c r="C255" s="40">
        <v>65</v>
      </c>
      <c r="D255" s="238" t="s">
        <v>26</v>
      </c>
      <c r="E255" s="238"/>
      <c r="F255" s="151" t="s">
        <v>26</v>
      </c>
      <c r="G255" s="151" t="s">
        <v>26</v>
      </c>
      <c r="H255" s="151" t="s">
        <v>26</v>
      </c>
      <c r="I255" s="106" t="s">
        <v>26</v>
      </c>
    </row>
    <row r="256" spans="1:9" ht="12.75">
      <c r="A256" s="107" t="s">
        <v>124</v>
      </c>
      <c r="B256" s="241">
        <v>51450</v>
      </c>
      <c r="C256" s="40">
        <v>89</v>
      </c>
      <c r="D256" s="41">
        <v>3124</v>
      </c>
      <c r="E256" s="41">
        <v>47</v>
      </c>
      <c r="F256" s="41">
        <v>35602</v>
      </c>
      <c r="G256" s="41">
        <v>3266</v>
      </c>
      <c r="H256" s="41">
        <v>25</v>
      </c>
      <c r="I256" s="106">
        <f>D256+F256+H256</f>
        <v>38751</v>
      </c>
    </row>
    <row r="257" spans="1:9" ht="12.75">
      <c r="A257" s="105" t="s">
        <v>122</v>
      </c>
      <c r="B257" s="241"/>
      <c r="C257" s="40">
        <v>119</v>
      </c>
      <c r="D257" s="238" t="s">
        <v>26</v>
      </c>
      <c r="E257" s="238"/>
      <c r="F257" s="151" t="s">
        <v>26</v>
      </c>
      <c r="G257" s="151" t="s">
        <v>26</v>
      </c>
      <c r="H257" s="151" t="s">
        <v>26</v>
      </c>
      <c r="I257" s="106" t="s">
        <v>26</v>
      </c>
    </row>
    <row r="258" spans="1:9" ht="12.75">
      <c r="A258" s="107" t="s">
        <v>206</v>
      </c>
      <c r="B258" s="241">
        <v>41440</v>
      </c>
      <c r="C258" s="40">
        <v>24</v>
      </c>
      <c r="D258" s="41">
        <v>4374</v>
      </c>
      <c r="E258" s="41">
        <v>334</v>
      </c>
      <c r="F258" s="41">
        <v>23476</v>
      </c>
      <c r="G258" s="41">
        <v>1444</v>
      </c>
      <c r="H258" s="41">
        <v>698</v>
      </c>
      <c r="I258" s="106">
        <f>D258+F258+H258</f>
        <v>28548</v>
      </c>
    </row>
    <row r="259" spans="1:9" ht="12.75">
      <c r="A259" s="105" t="s">
        <v>205</v>
      </c>
      <c r="B259" s="241"/>
      <c r="C259" s="40">
        <v>33</v>
      </c>
      <c r="D259" s="238" t="s">
        <v>26</v>
      </c>
      <c r="E259" s="238"/>
      <c r="F259" s="151" t="s">
        <v>26</v>
      </c>
      <c r="G259" s="151" t="s">
        <v>26</v>
      </c>
      <c r="H259" s="151" t="s">
        <v>26</v>
      </c>
      <c r="I259" s="106" t="s">
        <v>26</v>
      </c>
    </row>
    <row r="260" spans="1:9" ht="12.75">
      <c r="A260" s="107" t="s">
        <v>110</v>
      </c>
      <c r="B260" s="241">
        <v>28000</v>
      </c>
      <c r="C260" s="40">
        <v>49</v>
      </c>
      <c r="D260" s="41">
        <v>1146</v>
      </c>
      <c r="E260" s="41">
        <v>0</v>
      </c>
      <c r="F260" s="41">
        <v>19719</v>
      </c>
      <c r="G260" s="41">
        <v>0</v>
      </c>
      <c r="H260" s="41">
        <v>0</v>
      </c>
      <c r="I260" s="106">
        <f>D260+F260+H260</f>
        <v>20865</v>
      </c>
    </row>
    <row r="261" spans="1:9" ht="12.75">
      <c r="A261" s="105" t="s">
        <v>102</v>
      </c>
      <c r="B261" s="241"/>
      <c r="C261" s="146" t="s">
        <v>26</v>
      </c>
      <c r="D261" s="238" t="s">
        <v>26</v>
      </c>
      <c r="E261" s="238"/>
      <c r="F261" s="151" t="s">
        <v>26</v>
      </c>
      <c r="G261" s="151" t="s">
        <v>26</v>
      </c>
      <c r="H261" s="151" t="s">
        <v>26</v>
      </c>
      <c r="I261" s="106" t="s">
        <v>26</v>
      </c>
    </row>
    <row r="262" spans="1:9" ht="12.75">
      <c r="A262" s="107" t="s">
        <v>120</v>
      </c>
      <c r="B262" s="241">
        <v>35800</v>
      </c>
      <c r="C262" s="40">
        <v>39</v>
      </c>
      <c r="D262" s="41">
        <v>5982</v>
      </c>
      <c r="E262" s="41">
        <v>228</v>
      </c>
      <c r="F262" s="41">
        <v>14917</v>
      </c>
      <c r="G262" s="41">
        <v>1346</v>
      </c>
      <c r="H262" s="41">
        <v>0</v>
      </c>
      <c r="I262" s="106">
        <f>D262+F262+H262</f>
        <v>20899</v>
      </c>
    </row>
    <row r="263" spans="1:9" ht="12.75">
      <c r="A263" s="105" t="s">
        <v>228</v>
      </c>
      <c r="B263" s="241"/>
      <c r="C263" s="40">
        <v>59</v>
      </c>
      <c r="D263" s="238" t="s">
        <v>26</v>
      </c>
      <c r="E263" s="238"/>
      <c r="F263" s="151" t="s">
        <v>26</v>
      </c>
      <c r="G263" s="151" t="s">
        <v>26</v>
      </c>
      <c r="H263" s="151" t="s">
        <v>26</v>
      </c>
      <c r="I263" s="106" t="s">
        <v>26</v>
      </c>
    </row>
    <row r="264" spans="1:9" ht="12.75">
      <c r="A264" s="116" t="s">
        <v>200</v>
      </c>
      <c r="B264" s="241">
        <v>22620</v>
      </c>
      <c r="C264" s="40">
        <v>79</v>
      </c>
      <c r="D264" s="41">
        <v>7260</v>
      </c>
      <c r="E264" s="41">
        <v>49</v>
      </c>
      <c r="F264" s="41">
        <v>6850</v>
      </c>
      <c r="G264" s="41">
        <v>704</v>
      </c>
      <c r="H264" s="41">
        <v>2100</v>
      </c>
      <c r="I264" s="106">
        <f>D264+F264+H264</f>
        <v>16210</v>
      </c>
    </row>
    <row r="265" spans="1:9" ht="12.75">
      <c r="A265" s="117" t="s">
        <v>197</v>
      </c>
      <c r="B265" s="241"/>
      <c r="C265" s="40">
        <v>124</v>
      </c>
      <c r="D265" s="238" t="s">
        <v>26</v>
      </c>
      <c r="E265" s="238"/>
      <c r="F265" s="151" t="s">
        <v>26</v>
      </c>
      <c r="G265" s="151" t="s">
        <v>26</v>
      </c>
      <c r="H265" s="151" t="s">
        <v>26</v>
      </c>
      <c r="I265" s="106" t="s">
        <v>26</v>
      </c>
    </row>
    <row r="266" spans="1:9" s="154" customFormat="1" ht="12.75">
      <c r="A266" s="179" t="s">
        <v>334</v>
      </c>
      <c r="B266" s="240">
        <v>16800</v>
      </c>
      <c r="C266" s="169">
        <v>69</v>
      </c>
      <c r="D266" s="177">
        <v>2670</v>
      </c>
      <c r="E266" s="177">
        <v>11</v>
      </c>
      <c r="F266" s="177">
        <v>8210</v>
      </c>
      <c r="G266" s="177">
        <v>426</v>
      </c>
      <c r="H266" s="177">
        <v>0</v>
      </c>
      <c r="I266" s="170">
        <f>D266+F266+H266</f>
        <v>10880</v>
      </c>
    </row>
    <row r="267" spans="1:9" s="154" customFormat="1" ht="12.75">
      <c r="A267" s="178" t="s">
        <v>190</v>
      </c>
      <c r="B267" s="240"/>
      <c r="C267" s="169">
        <v>104</v>
      </c>
      <c r="D267" s="237" t="s">
        <v>26</v>
      </c>
      <c r="E267" s="237"/>
      <c r="F267" s="177" t="s">
        <v>26</v>
      </c>
      <c r="G267" s="177" t="s">
        <v>26</v>
      </c>
      <c r="H267" s="177" t="s">
        <v>26</v>
      </c>
      <c r="I267" s="170" t="s">
        <v>26</v>
      </c>
    </row>
    <row r="268" spans="1:9" ht="12.75">
      <c r="A268" s="116" t="s">
        <v>199</v>
      </c>
      <c r="B268" s="241">
        <v>22870</v>
      </c>
      <c r="C268" s="40">
        <v>88</v>
      </c>
      <c r="D268" s="41">
        <v>9794</v>
      </c>
      <c r="E268" s="41">
        <v>39</v>
      </c>
      <c r="F268" s="41">
        <v>4288</v>
      </c>
      <c r="G268" s="41">
        <v>257</v>
      </c>
      <c r="H268" s="41">
        <v>2210</v>
      </c>
      <c r="I268" s="106">
        <f>D268+F268+H268</f>
        <v>16292</v>
      </c>
    </row>
    <row r="269" spans="1:9" ht="12.75">
      <c r="A269" s="117" t="s">
        <v>197</v>
      </c>
      <c r="B269" s="241"/>
      <c r="C269" s="40">
        <v>124</v>
      </c>
      <c r="D269" s="238" t="s">
        <v>26</v>
      </c>
      <c r="E269" s="238"/>
      <c r="F269" s="151" t="s">
        <v>26</v>
      </c>
      <c r="G269" s="151" t="s">
        <v>26</v>
      </c>
      <c r="H269" s="151" t="s">
        <v>26</v>
      </c>
      <c r="I269" s="106" t="s">
        <v>26</v>
      </c>
    </row>
    <row r="270" spans="1:9" ht="12.75">
      <c r="A270" s="107" t="s">
        <v>297</v>
      </c>
      <c r="B270" s="241">
        <v>43000</v>
      </c>
      <c r="C270" s="40">
        <v>42</v>
      </c>
      <c r="D270" s="41">
        <v>9825</v>
      </c>
      <c r="E270" s="41">
        <v>72</v>
      </c>
      <c r="F270" s="41">
        <v>20157</v>
      </c>
      <c r="G270" s="41">
        <v>1278</v>
      </c>
      <c r="H270" s="41">
        <v>0</v>
      </c>
      <c r="I270" s="106">
        <f>D270+F270+H270</f>
        <v>29982</v>
      </c>
    </row>
    <row r="271" spans="1:9" ht="12.75">
      <c r="A271" s="105" t="s">
        <v>143</v>
      </c>
      <c r="B271" s="241"/>
      <c r="C271" s="40">
        <v>72</v>
      </c>
      <c r="D271" s="238" t="s">
        <v>26</v>
      </c>
      <c r="E271" s="238"/>
      <c r="F271" s="151" t="s">
        <v>26</v>
      </c>
      <c r="G271" s="151" t="s">
        <v>26</v>
      </c>
      <c r="H271" s="151" t="s">
        <v>26</v>
      </c>
      <c r="I271" s="106" t="s">
        <v>26</v>
      </c>
    </row>
    <row r="272" spans="1:9" ht="12.75">
      <c r="A272" s="107" t="s">
        <v>174</v>
      </c>
      <c r="B272" s="241">
        <v>34300</v>
      </c>
      <c r="C272" s="40">
        <v>32</v>
      </c>
      <c r="D272" s="41">
        <v>2775</v>
      </c>
      <c r="E272" s="41">
        <v>34</v>
      </c>
      <c r="F272" s="41">
        <v>21640</v>
      </c>
      <c r="G272" s="41">
        <v>1849</v>
      </c>
      <c r="H272" s="41">
        <v>0</v>
      </c>
      <c r="I272" s="106">
        <f>D272+F272+H272</f>
        <v>24415</v>
      </c>
    </row>
    <row r="273" spans="1:9" ht="12.75">
      <c r="A273" s="105" t="s">
        <v>143</v>
      </c>
      <c r="B273" s="241"/>
      <c r="C273" s="40">
        <v>50</v>
      </c>
      <c r="D273" s="238" t="s">
        <v>26</v>
      </c>
      <c r="E273" s="238"/>
      <c r="F273" s="151" t="s">
        <v>26</v>
      </c>
      <c r="G273" s="151" t="s">
        <v>26</v>
      </c>
      <c r="H273" s="151" t="s">
        <v>26</v>
      </c>
      <c r="I273" s="106" t="s">
        <v>26</v>
      </c>
    </row>
    <row r="274" spans="1:9" ht="12.75">
      <c r="A274" s="168" t="s">
        <v>314</v>
      </c>
      <c r="B274" s="240">
        <v>57734</v>
      </c>
      <c r="C274" s="169">
        <v>99</v>
      </c>
      <c r="D274" s="176">
        <v>30960</v>
      </c>
      <c r="E274" s="176">
        <v>1620</v>
      </c>
      <c r="F274" s="176">
        <v>16054</v>
      </c>
      <c r="G274" s="176">
        <v>2709</v>
      </c>
      <c r="H274" s="176">
        <v>117</v>
      </c>
      <c r="I274" s="170">
        <f>D274+F274+H274</f>
        <v>47131</v>
      </c>
    </row>
    <row r="275" spans="1:9" ht="12.75">
      <c r="A275" s="171" t="s">
        <v>131</v>
      </c>
      <c r="B275" s="240"/>
      <c r="C275" s="169">
        <v>149</v>
      </c>
      <c r="D275" s="237" t="s">
        <v>26</v>
      </c>
      <c r="E275" s="237"/>
      <c r="F275" s="175" t="s">
        <v>26</v>
      </c>
      <c r="G275" s="175" t="s">
        <v>26</v>
      </c>
      <c r="H275" s="175" t="s">
        <v>26</v>
      </c>
      <c r="I275" s="170" t="s">
        <v>26</v>
      </c>
    </row>
    <row r="276" spans="1:9" ht="12.75">
      <c r="A276" s="168" t="s">
        <v>280</v>
      </c>
      <c r="B276" s="240">
        <v>37300</v>
      </c>
      <c r="C276" s="169">
        <v>19</v>
      </c>
      <c r="D276" s="176">
        <v>1110</v>
      </c>
      <c r="E276" s="176">
        <v>32</v>
      </c>
      <c r="F276" s="176">
        <v>21716</v>
      </c>
      <c r="G276" s="176">
        <v>3833</v>
      </c>
      <c r="H276" s="176">
        <v>0</v>
      </c>
      <c r="I276" s="170">
        <f>D276+F276+H276</f>
        <v>22826</v>
      </c>
    </row>
    <row r="277" spans="1:9" ht="12.75">
      <c r="A277" s="171" t="s">
        <v>143</v>
      </c>
      <c r="B277" s="240"/>
      <c r="C277" s="169">
        <v>30</v>
      </c>
      <c r="D277" s="237" t="s">
        <v>26</v>
      </c>
      <c r="E277" s="237"/>
      <c r="F277" s="175" t="s">
        <v>26</v>
      </c>
      <c r="G277" s="175" t="s">
        <v>26</v>
      </c>
      <c r="H277" s="175" t="s">
        <v>26</v>
      </c>
      <c r="I277" s="170" t="s">
        <v>26</v>
      </c>
    </row>
    <row r="278" spans="1:9" ht="12.75">
      <c r="A278" s="168" t="s">
        <v>201</v>
      </c>
      <c r="B278" s="240">
        <v>13600</v>
      </c>
      <c r="C278" s="169">
        <v>49.9</v>
      </c>
      <c r="D278" s="176">
        <v>8324</v>
      </c>
      <c r="E278" s="176">
        <v>15</v>
      </c>
      <c r="F278" s="176">
        <v>2290</v>
      </c>
      <c r="G278" s="176">
        <v>0</v>
      </c>
      <c r="H278" s="176">
        <v>0</v>
      </c>
      <c r="I278" s="170">
        <f>D278+F278+H278</f>
        <v>10614</v>
      </c>
    </row>
    <row r="279" spans="1:9" ht="12.75">
      <c r="A279" s="171" t="s">
        <v>228</v>
      </c>
      <c r="B279" s="240"/>
      <c r="C279" s="169">
        <v>69</v>
      </c>
      <c r="D279" s="237" t="s">
        <v>26</v>
      </c>
      <c r="E279" s="237"/>
      <c r="F279" s="175" t="s">
        <v>26</v>
      </c>
      <c r="G279" s="175" t="s">
        <v>26</v>
      </c>
      <c r="H279" s="175" t="s">
        <v>26</v>
      </c>
      <c r="I279" s="170" t="s">
        <v>26</v>
      </c>
    </row>
    <row r="280" spans="1:9" ht="12.75">
      <c r="A280" s="168" t="s">
        <v>207</v>
      </c>
      <c r="B280" s="240">
        <v>51156</v>
      </c>
      <c r="C280" s="169">
        <v>19.9</v>
      </c>
      <c r="D280" s="176">
        <v>11298</v>
      </c>
      <c r="E280" s="176">
        <v>0</v>
      </c>
      <c r="F280" s="176">
        <v>24597</v>
      </c>
      <c r="G280" s="176">
        <v>201</v>
      </c>
      <c r="H280" s="176">
        <v>7512</v>
      </c>
      <c r="I280" s="170">
        <f>D280+F280+H280</f>
        <v>43407</v>
      </c>
    </row>
    <row r="281" spans="1:9" ht="12.75">
      <c r="A281" s="171" t="s">
        <v>151</v>
      </c>
      <c r="B281" s="240"/>
      <c r="C281" s="169">
        <v>29.9</v>
      </c>
      <c r="D281" s="237" t="s">
        <v>26</v>
      </c>
      <c r="E281" s="237"/>
      <c r="F281" s="175" t="s">
        <v>26</v>
      </c>
      <c r="G281" s="175" t="s">
        <v>26</v>
      </c>
      <c r="H281" s="175" t="s">
        <v>26</v>
      </c>
      <c r="I281" s="170" t="s">
        <v>26</v>
      </c>
    </row>
    <row r="282" spans="1:9" ht="12.75">
      <c r="A282" s="168" t="s">
        <v>294</v>
      </c>
      <c r="B282" s="240">
        <v>33100</v>
      </c>
      <c r="C282" s="169">
        <v>130</v>
      </c>
      <c r="D282" s="176">
        <v>5117</v>
      </c>
      <c r="E282" s="176">
        <v>0</v>
      </c>
      <c r="F282" s="176">
        <v>12884</v>
      </c>
      <c r="G282" s="176">
        <v>2975</v>
      </c>
      <c r="H282" s="176">
        <v>207</v>
      </c>
      <c r="I282" s="170">
        <f>D282+F282+H282</f>
        <v>18208</v>
      </c>
    </row>
    <row r="283" spans="1:9" ht="12.75">
      <c r="A283" s="171" t="s">
        <v>293</v>
      </c>
      <c r="B283" s="240"/>
      <c r="C283" s="169">
        <v>199</v>
      </c>
      <c r="D283" s="237" t="s">
        <v>26</v>
      </c>
      <c r="E283" s="237"/>
      <c r="F283" s="176">
        <v>2343</v>
      </c>
      <c r="G283" s="176">
        <v>1407</v>
      </c>
      <c r="H283" s="176">
        <f>F283+G283</f>
        <v>3750</v>
      </c>
      <c r="I283" s="170">
        <f>I282+H283</f>
        <v>21958</v>
      </c>
    </row>
    <row r="284" spans="1:9" ht="12.75">
      <c r="A284" s="107" t="s">
        <v>175</v>
      </c>
      <c r="B284" s="241">
        <v>20010</v>
      </c>
      <c r="C284" s="40">
        <v>99</v>
      </c>
      <c r="D284" s="41">
        <v>3092</v>
      </c>
      <c r="E284" s="41">
        <v>0</v>
      </c>
      <c r="F284" s="41">
        <v>7980</v>
      </c>
      <c r="G284" s="41">
        <v>664</v>
      </c>
      <c r="H284" s="41">
        <v>32</v>
      </c>
      <c r="I284" s="106">
        <f>D284+F284+H284</f>
        <v>11104</v>
      </c>
    </row>
    <row r="285" spans="1:9" ht="12.75">
      <c r="A285" s="105" t="s">
        <v>139</v>
      </c>
      <c r="B285" s="241"/>
      <c r="C285" s="40">
        <v>159</v>
      </c>
      <c r="D285" s="238" t="s">
        <v>26</v>
      </c>
      <c r="E285" s="238"/>
      <c r="F285" s="151" t="s">
        <v>26</v>
      </c>
      <c r="G285" s="151" t="s">
        <v>26</v>
      </c>
      <c r="H285" s="151" t="s">
        <v>26</v>
      </c>
      <c r="I285" s="106" t="s">
        <v>26</v>
      </c>
    </row>
    <row r="286" spans="1:9" ht="12.75">
      <c r="A286" s="107" t="s">
        <v>111</v>
      </c>
      <c r="B286" s="241">
        <v>51830</v>
      </c>
      <c r="C286" s="40">
        <v>44.9</v>
      </c>
      <c r="D286" s="41">
        <v>576</v>
      </c>
      <c r="E286" s="41">
        <v>0</v>
      </c>
      <c r="F286" s="41">
        <v>31035</v>
      </c>
      <c r="G286" s="41">
        <v>1650</v>
      </c>
      <c r="H286" s="41">
        <v>5</v>
      </c>
      <c r="I286" s="106">
        <f>D286+F286+H286</f>
        <v>31616</v>
      </c>
    </row>
    <row r="287" spans="1:9" ht="12.75">
      <c r="A287" s="105" t="s">
        <v>139</v>
      </c>
      <c r="B287" s="241"/>
      <c r="C287" s="40">
        <v>69</v>
      </c>
      <c r="D287" s="238" t="s">
        <v>26</v>
      </c>
      <c r="E287" s="238"/>
      <c r="F287" s="151" t="s">
        <v>26</v>
      </c>
      <c r="G287" s="151" t="s">
        <v>26</v>
      </c>
      <c r="H287" s="151" t="s">
        <v>26</v>
      </c>
      <c r="I287" s="106" t="s">
        <v>26</v>
      </c>
    </row>
    <row r="288" spans="1:9" ht="12.75">
      <c r="A288" s="107" t="s">
        <v>112</v>
      </c>
      <c r="B288" s="241">
        <v>62015</v>
      </c>
      <c r="C288" s="40">
        <v>55</v>
      </c>
      <c r="D288" s="41">
        <v>21142</v>
      </c>
      <c r="E288" s="41">
        <v>494</v>
      </c>
      <c r="F288" s="41">
        <v>14452</v>
      </c>
      <c r="G288" s="41">
        <v>1134</v>
      </c>
      <c r="H288" s="41">
        <v>42</v>
      </c>
      <c r="I288" s="106">
        <f>D288+F288+H288</f>
        <v>35636</v>
      </c>
    </row>
    <row r="289" spans="1:9" ht="12.75">
      <c r="A289" s="105" t="s">
        <v>131</v>
      </c>
      <c r="B289" s="241"/>
      <c r="C289" s="40">
        <v>79</v>
      </c>
      <c r="D289" s="238" t="s">
        <v>26</v>
      </c>
      <c r="E289" s="238"/>
      <c r="F289" s="151" t="s">
        <v>26</v>
      </c>
      <c r="G289" s="151" t="s">
        <v>26</v>
      </c>
      <c r="H289" s="151" t="s">
        <v>26</v>
      </c>
      <c r="I289" s="106" t="s">
        <v>26</v>
      </c>
    </row>
    <row r="290" spans="1:9" ht="12.75">
      <c r="A290" s="107" t="s">
        <v>208</v>
      </c>
      <c r="B290" s="241">
        <v>19530</v>
      </c>
      <c r="C290" s="40">
        <v>29</v>
      </c>
      <c r="D290" s="41">
        <v>2553</v>
      </c>
      <c r="E290" s="41">
        <v>42</v>
      </c>
      <c r="F290" s="41">
        <v>7565</v>
      </c>
      <c r="G290" s="41">
        <v>460</v>
      </c>
      <c r="H290" s="41">
        <v>0</v>
      </c>
      <c r="I290" s="106">
        <f>D290+F290+H290</f>
        <v>10118</v>
      </c>
    </row>
    <row r="291" spans="1:9" ht="12.75">
      <c r="A291" s="105" t="s">
        <v>205</v>
      </c>
      <c r="B291" s="241"/>
      <c r="C291" s="40">
        <v>47</v>
      </c>
      <c r="D291" s="238" t="s">
        <v>26</v>
      </c>
      <c r="E291" s="238"/>
      <c r="F291" s="151" t="s">
        <v>26</v>
      </c>
      <c r="G291" s="151" t="s">
        <v>26</v>
      </c>
      <c r="H291" s="151" t="s">
        <v>26</v>
      </c>
      <c r="I291" s="106" t="s">
        <v>26</v>
      </c>
    </row>
    <row r="292" spans="1:9" ht="12.75">
      <c r="A292" s="107" t="s">
        <v>125</v>
      </c>
      <c r="B292" s="241">
        <v>52100</v>
      </c>
      <c r="C292" s="40">
        <v>49</v>
      </c>
      <c r="D292" s="41">
        <v>15693</v>
      </c>
      <c r="E292" s="41">
        <v>145</v>
      </c>
      <c r="F292" s="41">
        <v>23546</v>
      </c>
      <c r="G292" s="41">
        <v>2461</v>
      </c>
      <c r="H292" s="41">
        <v>500</v>
      </c>
      <c r="I292" s="106">
        <f>D292+F292+H292</f>
        <v>39739</v>
      </c>
    </row>
    <row r="293" spans="1:9" ht="12.75">
      <c r="A293" s="105" t="s">
        <v>122</v>
      </c>
      <c r="B293" s="241"/>
      <c r="C293" s="40">
        <v>65</v>
      </c>
      <c r="D293" s="238" t="s">
        <v>26</v>
      </c>
      <c r="E293" s="238"/>
      <c r="F293" s="151" t="s">
        <v>26</v>
      </c>
      <c r="G293" s="151" t="s">
        <v>26</v>
      </c>
      <c r="H293" s="151" t="s">
        <v>26</v>
      </c>
      <c r="I293" s="106" t="s">
        <v>26</v>
      </c>
    </row>
    <row r="294" spans="1:9" ht="12.75">
      <c r="A294" s="107" t="s">
        <v>176</v>
      </c>
      <c r="B294" s="241">
        <v>17000</v>
      </c>
      <c r="C294" s="40">
        <v>59</v>
      </c>
      <c r="D294" s="41">
        <v>748</v>
      </c>
      <c r="E294" s="41">
        <v>0</v>
      </c>
      <c r="F294" s="41">
        <v>10783</v>
      </c>
      <c r="G294" s="41">
        <v>0</v>
      </c>
      <c r="H294" s="41">
        <v>0</v>
      </c>
      <c r="I294" s="106">
        <f>D294+F294+H294</f>
        <v>11531</v>
      </c>
    </row>
    <row r="295" spans="1:9" ht="12.75">
      <c r="A295" s="105" t="s">
        <v>102</v>
      </c>
      <c r="B295" s="241"/>
      <c r="C295" s="146" t="s">
        <v>26</v>
      </c>
      <c r="D295" s="238" t="s">
        <v>26</v>
      </c>
      <c r="E295" s="238"/>
      <c r="F295" s="151" t="s">
        <v>26</v>
      </c>
      <c r="G295" s="151" t="s">
        <v>26</v>
      </c>
      <c r="H295" s="151" t="s">
        <v>26</v>
      </c>
      <c r="I295" s="106" t="s">
        <v>26</v>
      </c>
    </row>
    <row r="296" spans="1:9" ht="12.75">
      <c r="A296" s="107" t="s">
        <v>177</v>
      </c>
      <c r="B296" s="241">
        <v>21000</v>
      </c>
      <c r="C296" s="40">
        <v>59</v>
      </c>
      <c r="D296" s="41">
        <v>1361</v>
      </c>
      <c r="E296" s="41">
        <v>0</v>
      </c>
      <c r="F296" s="41">
        <v>13134</v>
      </c>
      <c r="G296" s="41">
        <v>3594</v>
      </c>
      <c r="H296" s="41">
        <v>0</v>
      </c>
      <c r="I296" s="106">
        <f>D296+F296+H296</f>
        <v>14495</v>
      </c>
    </row>
    <row r="297" spans="1:9" ht="12.75">
      <c r="A297" s="105" t="s">
        <v>102</v>
      </c>
      <c r="B297" s="241"/>
      <c r="C297" s="40">
        <v>79</v>
      </c>
      <c r="D297" s="238" t="s">
        <v>26</v>
      </c>
      <c r="E297" s="238"/>
      <c r="F297" s="151" t="s">
        <v>26</v>
      </c>
      <c r="G297" s="151" t="s">
        <v>26</v>
      </c>
      <c r="H297" s="151" t="s">
        <v>26</v>
      </c>
      <c r="I297" s="106" t="s">
        <v>26</v>
      </c>
    </row>
    <row r="298" spans="1:9" ht="12.75">
      <c r="A298" s="107" t="s">
        <v>178</v>
      </c>
      <c r="B298" s="241">
        <v>21000</v>
      </c>
      <c r="C298" s="40">
        <v>55</v>
      </c>
      <c r="D298" s="41">
        <v>1699</v>
      </c>
      <c r="E298" s="41">
        <v>0</v>
      </c>
      <c r="F298" s="41">
        <v>10657</v>
      </c>
      <c r="G298" s="41">
        <v>3230</v>
      </c>
      <c r="H298" s="41">
        <v>0</v>
      </c>
      <c r="I298" s="106">
        <f>D298+F298+H298</f>
        <v>12356</v>
      </c>
    </row>
    <row r="299" spans="1:9" ht="12.75">
      <c r="A299" s="105" t="s">
        <v>102</v>
      </c>
      <c r="B299" s="241"/>
      <c r="C299" s="40">
        <v>79</v>
      </c>
      <c r="D299" s="238" t="s">
        <v>26</v>
      </c>
      <c r="E299" s="238"/>
      <c r="F299" s="151" t="s">
        <v>26</v>
      </c>
      <c r="G299" s="151" t="s">
        <v>26</v>
      </c>
      <c r="H299" s="151" t="s">
        <v>26</v>
      </c>
      <c r="I299" s="106" t="s">
        <v>26</v>
      </c>
    </row>
    <row r="300" spans="1:9" s="154" customFormat="1" ht="12.75">
      <c r="A300" s="168" t="s">
        <v>326</v>
      </c>
      <c r="B300" s="240">
        <v>19574</v>
      </c>
      <c r="C300" s="169">
        <v>49</v>
      </c>
      <c r="D300" s="176">
        <v>3837</v>
      </c>
      <c r="E300" s="176">
        <v>6</v>
      </c>
      <c r="F300" s="176">
        <v>7821</v>
      </c>
      <c r="G300" s="176">
        <v>0</v>
      </c>
      <c r="H300" s="176">
        <v>0</v>
      </c>
      <c r="I300" s="170">
        <f>D300+F300+H300</f>
        <v>11658</v>
      </c>
    </row>
    <row r="301" spans="1:9" s="154" customFormat="1" ht="12.75">
      <c r="A301" s="171" t="s">
        <v>140</v>
      </c>
      <c r="B301" s="240"/>
      <c r="C301" s="169" t="s">
        <v>26</v>
      </c>
      <c r="D301" s="237" t="s">
        <v>26</v>
      </c>
      <c r="E301" s="237"/>
      <c r="F301" s="176" t="s">
        <v>26</v>
      </c>
      <c r="G301" s="176" t="s">
        <v>26</v>
      </c>
      <c r="H301" s="176" t="s">
        <v>26</v>
      </c>
      <c r="I301" s="170" t="s">
        <v>26</v>
      </c>
    </row>
    <row r="302" spans="1:9" s="155" customFormat="1" ht="12.75">
      <c r="A302" s="168" t="s">
        <v>113</v>
      </c>
      <c r="B302" s="240">
        <v>136086</v>
      </c>
      <c r="C302" s="169">
        <v>85</v>
      </c>
      <c r="D302" s="176">
        <v>119565</v>
      </c>
      <c r="E302" s="176">
        <v>10254</v>
      </c>
      <c r="F302" s="176">
        <v>147</v>
      </c>
      <c r="G302" s="176">
        <v>48</v>
      </c>
      <c r="H302" s="176">
        <v>0</v>
      </c>
      <c r="I302" s="170">
        <f>D302+F302+H302</f>
        <v>119712</v>
      </c>
    </row>
    <row r="303" spans="1:9" s="155" customFormat="1" ht="12.75">
      <c r="A303" s="171" t="s">
        <v>141</v>
      </c>
      <c r="B303" s="240"/>
      <c r="C303" s="169">
        <v>99</v>
      </c>
      <c r="D303" s="237" t="s">
        <v>26</v>
      </c>
      <c r="E303" s="237"/>
      <c r="F303" s="176">
        <v>12465</v>
      </c>
      <c r="G303" s="176" t="s">
        <v>26</v>
      </c>
      <c r="H303" s="176">
        <f>F303</f>
        <v>12465</v>
      </c>
      <c r="I303" s="170" t="s">
        <v>26</v>
      </c>
    </row>
    <row r="304" spans="1:9" ht="12.75">
      <c r="A304" s="168" t="s">
        <v>114</v>
      </c>
      <c r="B304" s="240">
        <v>117000</v>
      </c>
      <c r="C304" s="169">
        <v>29</v>
      </c>
      <c r="D304" s="176">
        <v>36727</v>
      </c>
      <c r="E304" s="176">
        <v>1091</v>
      </c>
      <c r="F304" s="176">
        <v>44829</v>
      </c>
      <c r="G304" s="176">
        <v>2026</v>
      </c>
      <c r="H304" s="176">
        <v>200</v>
      </c>
      <c r="I304" s="170">
        <f>D304+F304+H304</f>
        <v>81756</v>
      </c>
    </row>
    <row r="305" spans="1:9" ht="12.75">
      <c r="A305" s="171" t="s">
        <v>141</v>
      </c>
      <c r="B305" s="240"/>
      <c r="C305" s="169">
        <v>43</v>
      </c>
      <c r="D305" s="237" t="s">
        <v>26</v>
      </c>
      <c r="E305" s="237"/>
      <c r="F305" s="176" t="s">
        <v>26</v>
      </c>
      <c r="G305" s="176" t="s">
        <v>26</v>
      </c>
      <c r="H305" s="176" t="s">
        <v>26</v>
      </c>
      <c r="I305" s="170" t="s">
        <v>26</v>
      </c>
    </row>
    <row r="306" spans="1:9" ht="12.75">
      <c r="A306" s="168" t="s">
        <v>115</v>
      </c>
      <c r="B306" s="240">
        <v>26150</v>
      </c>
      <c r="C306" s="169">
        <v>35</v>
      </c>
      <c r="D306" s="176">
        <v>5938</v>
      </c>
      <c r="E306" s="176">
        <v>350</v>
      </c>
      <c r="F306" s="176">
        <v>11696</v>
      </c>
      <c r="G306" s="176">
        <v>772</v>
      </c>
      <c r="H306" s="176">
        <v>100</v>
      </c>
      <c r="I306" s="170">
        <f>D306+F306+H306</f>
        <v>17734</v>
      </c>
    </row>
    <row r="307" spans="1:9" ht="12.75">
      <c r="A307" s="171" t="s">
        <v>142</v>
      </c>
      <c r="B307" s="240"/>
      <c r="C307" s="169">
        <v>52.5</v>
      </c>
      <c r="D307" s="237" t="s">
        <v>26</v>
      </c>
      <c r="E307" s="237"/>
      <c r="F307" s="176" t="s">
        <v>26</v>
      </c>
      <c r="G307" s="176" t="s">
        <v>26</v>
      </c>
      <c r="H307" s="176" t="s">
        <v>26</v>
      </c>
      <c r="I307" s="170" t="s">
        <v>26</v>
      </c>
    </row>
    <row r="308" spans="1:9" ht="12.75">
      <c r="A308" s="168" t="s">
        <v>306</v>
      </c>
      <c r="B308" s="240">
        <v>31160</v>
      </c>
      <c r="C308" s="169">
        <v>29</v>
      </c>
      <c r="D308" s="176">
        <v>9093</v>
      </c>
      <c r="E308" s="176">
        <v>0</v>
      </c>
      <c r="F308" s="176">
        <v>11642</v>
      </c>
      <c r="G308" s="176">
        <v>0</v>
      </c>
      <c r="H308" s="176">
        <v>60</v>
      </c>
      <c r="I308" s="170">
        <f>D308+F308+H308</f>
        <v>20795</v>
      </c>
    </row>
    <row r="309" spans="1:9" ht="12.75">
      <c r="A309" s="171" t="s">
        <v>197</v>
      </c>
      <c r="B309" s="240"/>
      <c r="C309" s="169" t="s">
        <v>26</v>
      </c>
      <c r="D309" s="237" t="s">
        <v>26</v>
      </c>
      <c r="E309" s="237"/>
      <c r="F309" s="175" t="s">
        <v>26</v>
      </c>
      <c r="G309" s="175" t="s">
        <v>26</v>
      </c>
      <c r="H309" s="175" t="s">
        <v>26</v>
      </c>
      <c r="I309" s="170" t="s">
        <v>26</v>
      </c>
    </row>
    <row r="310" spans="1:9" ht="12.75">
      <c r="A310" s="186" t="s">
        <v>301</v>
      </c>
      <c r="B310" s="240">
        <v>3000</v>
      </c>
      <c r="C310" s="169">
        <v>99</v>
      </c>
      <c r="D310" s="197">
        <v>0</v>
      </c>
      <c r="E310" s="197">
        <v>0</v>
      </c>
      <c r="F310" s="197">
        <v>1441</v>
      </c>
      <c r="G310" s="197">
        <v>0</v>
      </c>
      <c r="H310" s="197">
        <v>0</v>
      </c>
      <c r="I310" s="170">
        <f>D310+F310+H310</f>
        <v>1441</v>
      </c>
    </row>
    <row r="311" spans="1:9" ht="12.75">
      <c r="A311" s="171" t="s">
        <v>197</v>
      </c>
      <c r="B311" s="240"/>
      <c r="C311" s="169" t="s">
        <v>26</v>
      </c>
      <c r="D311" s="250" t="s">
        <v>26</v>
      </c>
      <c r="E311" s="250"/>
      <c r="F311" s="197" t="s">
        <v>26</v>
      </c>
      <c r="G311" s="197" t="s">
        <v>26</v>
      </c>
      <c r="H311" s="197" t="s">
        <v>26</v>
      </c>
      <c r="I311" s="170" t="s">
        <v>26</v>
      </c>
    </row>
    <row r="312" spans="1:9" ht="12.75">
      <c r="A312" s="186" t="s">
        <v>302</v>
      </c>
      <c r="B312" s="240">
        <f>B308+B310</f>
        <v>34160</v>
      </c>
      <c r="C312" s="169" t="s">
        <v>26</v>
      </c>
      <c r="D312" s="197">
        <f aca="true" t="shared" si="6" ref="D312:I312">D308+D310</f>
        <v>9093</v>
      </c>
      <c r="E312" s="197">
        <f t="shared" si="6"/>
        <v>0</v>
      </c>
      <c r="F312" s="197">
        <f t="shared" si="6"/>
        <v>13083</v>
      </c>
      <c r="G312" s="197">
        <f t="shared" si="6"/>
        <v>0</v>
      </c>
      <c r="H312" s="197">
        <f t="shared" si="6"/>
        <v>60</v>
      </c>
      <c r="I312" s="170">
        <f t="shared" si="6"/>
        <v>22236</v>
      </c>
    </row>
    <row r="313" spans="1:9" ht="13.5" thickBot="1">
      <c r="A313" s="180" t="s">
        <v>197</v>
      </c>
      <c r="B313" s="249"/>
      <c r="C313" s="188" t="s">
        <v>26</v>
      </c>
      <c r="D313" s="245" t="s">
        <v>26</v>
      </c>
      <c r="E313" s="245"/>
      <c r="F313" s="190" t="s">
        <v>26</v>
      </c>
      <c r="G313" s="190" t="s">
        <v>26</v>
      </c>
      <c r="H313" s="190" t="s">
        <v>26</v>
      </c>
      <c r="I313" s="189" t="s">
        <v>26</v>
      </c>
    </row>
    <row r="314" spans="1:9" s="155" customFormat="1" ht="12.75">
      <c r="A314" s="182" t="s">
        <v>315</v>
      </c>
      <c r="B314" s="239">
        <v>28700</v>
      </c>
      <c r="C314" s="183">
        <v>65</v>
      </c>
      <c r="D314" s="184">
        <v>71</v>
      </c>
      <c r="E314" s="184">
        <v>0</v>
      </c>
      <c r="F314" s="184">
        <v>0</v>
      </c>
      <c r="G314" s="184">
        <v>0</v>
      </c>
      <c r="H314" s="184">
        <v>0</v>
      </c>
      <c r="I314" s="185">
        <f>D314+F314+H314</f>
        <v>71</v>
      </c>
    </row>
    <row r="315" spans="1:9" s="155" customFormat="1" ht="12.75">
      <c r="A315" s="171" t="s">
        <v>316</v>
      </c>
      <c r="B315" s="240"/>
      <c r="C315" s="169" t="s">
        <v>26</v>
      </c>
      <c r="D315" s="237" t="s">
        <v>26</v>
      </c>
      <c r="E315" s="237"/>
      <c r="F315" s="176">
        <v>27210</v>
      </c>
      <c r="G315" s="176">
        <v>981</v>
      </c>
      <c r="H315" s="176">
        <f>F315+G315</f>
        <v>28191</v>
      </c>
      <c r="I315" s="170">
        <f>I314+H315</f>
        <v>28262</v>
      </c>
    </row>
    <row r="316" spans="1:9" s="155" customFormat="1" ht="12.75">
      <c r="A316" s="168" t="s">
        <v>193</v>
      </c>
      <c r="B316" s="240">
        <v>5000</v>
      </c>
      <c r="C316" s="169">
        <v>18</v>
      </c>
      <c r="D316" s="176">
        <v>248</v>
      </c>
      <c r="E316" s="176">
        <v>0</v>
      </c>
      <c r="F316" s="176">
        <v>0</v>
      </c>
      <c r="G316" s="176">
        <v>0</v>
      </c>
      <c r="H316" s="176">
        <v>0</v>
      </c>
      <c r="I316" s="170">
        <f>D316+F316+H316</f>
        <v>248</v>
      </c>
    </row>
    <row r="317" spans="1:9" s="155" customFormat="1" ht="12.75">
      <c r="A317" s="171" t="s">
        <v>194</v>
      </c>
      <c r="B317" s="240"/>
      <c r="C317" s="169" t="s">
        <v>26</v>
      </c>
      <c r="D317" s="237" t="s">
        <v>26</v>
      </c>
      <c r="E317" s="237"/>
      <c r="F317" s="176">
        <v>4502</v>
      </c>
      <c r="G317" s="176">
        <v>54</v>
      </c>
      <c r="H317" s="176">
        <f>F317+G317</f>
        <v>4556</v>
      </c>
      <c r="I317" s="170">
        <f>I316+H317</f>
        <v>4804</v>
      </c>
    </row>
    <row r="318" spans="1:9" s="154" customFormat="1" ht="12.75">
      <c r="A318" s="168" t="s">
        <v>307</v>
      </c>
      <c r="B318" s="240">
        <v>14790</v>
      </c>
      <c r="C318" s="169">
        <v>70</v>
      </c>
      <c r="D318" s="176">
        <v>1943</v>
      </c>
      <c r="E318" s="176">
        <v>165</v>
      </c>
      <c r="F318" s="176">
        <v>7544</v>
      </c>
      <c r="G318" s="176">
        <v>1035</v>
      </c>
      <c r="H318" s="176">
        <v>288</v>
      </c>
      <c r="I318" s="170">
        <f>D318+F318+H318</f>
        <v>9775</v>
      </c>
    </row>
    <row r="319" spans="1:9" s="154" customFormat="1" ht="12.75">
      <c r="A319" s="171" t="s">
        <v>116</v>
      </c>
      <c r="B319" s="240"/>
      <c r="C319" s="169">
        <v>130</v>
      </c>
      <c r="D319" s="237" t="s">
        <v>26</v>
      </c>
      <c r="E319" s="237"/>
      <c r="F319" s="176" t="s">
        <v>26</v>
      </c>
      <c r="G319" s="176" t="s">
        <v>26</v>
      </c>
      <c r="H319" s="176" t="s">
        <v>26</v>
      </c>
      <c r="I319" s="170" t="s">
        <v>26</v>
      </c>
    </row>
    <row r="320" spans="1:9" s="154" customFormat="1" ht="12.75">
      <c r="A320" s="168" t="s">
        <v>117</v>
      </c>
      <c r="B320" s="240">
        <v>5370</v>
      </c>
      <c r="C320" s="169">
        <v>199</v>
      </c>
      <c r="D320" s="176">
        <v>827</v>
      </c>
      <c r="E320" s="176">
        <v>25</v>
      </c>
      <c r="F320" s="176">
        <v>1619</v>
      </c>
      <c r="G320" s="176">
        <v>0</v>
      </c>
      <c r="H320" s="176">
        <v>642</v>
      </c>
      <c r="I320" s="170">
        <f>D320+F320+H320</f>
        <v>3088</v>
      </c>
    </row>
    <row r="321" spans="1:9" s="154" customFormat="1" ht="12.75">
      <c r="A321" s="171" t="s">
        <v>116</v>
      </c>
      <c r="B321" s="240"/>
      <c r="C321" s="169" t="s">
        <v>26</v>
      </c>
      <c r="D321" s="237" t="s">
        <v>26</v>
      </c>
      <c r="E321" s="237"/>
      <c r="F321" s="176" t="s">
        <v>26</v>
      </c>
      <c r="G321" s="176" t="s">
        <v>26</v>
      </c>
      <c r="H321" s="176" t="s">
        <v>26</v>
      </c>
      <c r="I321" s="170" t="s">
        <v>26</v>
      </c>
    </row>
    <row r="322" spans="1:9" s="154" customFormat="1" ht="12.75">
      <c r="A322" s="168" t="s">
        <v>195</v>
      </c>
      <c r="B322" s="240">
        <f>B318+B320</f>
        <v>20160</v>
      </c>
      <c r="C322" s="169" t="s">
        <v>26</v>
      </c>
      <c r="D322" s="176">
        <f aca="true" t="shared" si="7" ref="D322:I322">D318+D320</f>
        <v>2770</v>
      </c>
      <c r="E322" s="176">
        <f t="shared" si="7"/>
        <v>190</v>
      </c>
      <c r="F322" s="176">
        <f t="shared" si="7"/>
        <v>9163</v>
      </c>
      <c r="G322" s="176">
        <f t="shared" si="7"/>
        <v>1035</v>
      </c>
      <c r="H322" s="176">
        <f t="shared" si="7"/>
        <v>930</v>
      </c>
      <c r="I322" s="170">
        <f t="shared" si="7"/>
        <v>12863</v>
      </c>
    </row>
    <row r="323" spans="1:9" s="154" customFormat="1" ht="12.75">
      <c r="A323" s="171" t="s">
        <v>116</v>
      </c>
      <c r="B323" s="240"/>
      <c r="C323" s="169" t="s">
        <v>26</v>
      </c>
      <c r="D323" s="237" t="s">
        <v>26</v>
      </c>
      <c r="E323" s="237"/>
      <c r="F323" s="176" t="s">
        <v>26</v>
      </c>
      <c r="G323" s="176" t="s">
        <v>26</v>
      </c>
      <c r="H323" s="176" t="s">
        <v>26</v>
      </c>
      <c r="I323" s="170" t="s">
        <v>26</v>
      </c>
    </row>
    <row r="324" spans="1:9" ht="12.75">
      <c r="A324" s="116" t="s">
        <v>198</v>
      </c>
      <c r="B324" s="241">
        <v>12260</v>
      </c>
      <c r="C324" s="40">
        <v>69</v>
      </c>
      <c r="D324" s="41">
        <v>1567</v>
      </c>
      <c r="E324" s="41">
        <v>34</v>
      </c>
      <c r="F324" s="41">
        <v>6676</v>
      </c>
      <c r="G324" s="41">
        <v>444</v>
      </c>
      <c r="H324" s="41">
        <v>71</v>
      </c>
      <c r="I324" s="106">
        <f>D324+F324+H324</f>
        <v>8314</v>
      </c>
    </row>
    <row r="325" spans="1:9" ht="12.75">
      <c r="A325" s="117" t="s">
        <v>197</v>
      </c>
      <c r="B325" s="241"/>
      <c r="C325" s="40">
        <v>103</v>
      </c>
      <c r="D325" s="238" t="s">
        <v>26</v>
      </c>
      <c r="E325" s="238"/>
      <c r="F325" s="151" t="s">
        <v>26</v>
      </c>
      <c r="G325" s="151" t="s">
        <v>26</v>
      </c>
      <c r="H325" s="151" t="s">
        <v>26</v>
      </c>
      <c r="I325" s="106" t="s">
        <v>26</v>
      </c>
    </row>
    <row r="326" spans="1:9" ht="12.75">
      <c r="A326" s="116" t="s">
        <v>323</v>
      </c>
      <c r="B326" s="241">
        <v>31000</v>
      </c>
      <c r="C326" s="40">
        <v>39</v>
      </c>
      <c r="D326" s="41">
        <v>2669</v>
      </c>
      <c r="E326" s="41">
        <v>22</v>
      </c>
      <c r="F326" s="41">
        <v>17685</v>
      </c>
      <c r="G326" s="41">
        <v>860</v>
      </c>
      <c r="H326" s="41">
        <v>653</v>
      </c>
      <c r="I326" s="106">
        <f>D326+F326+H326</f>
        <v>21007</v>
      </c>
    </row>
    <row r="327" spans="1:9" ht="12.75">
      <c r="A327" s="117" t="s">
        <v>284</v>
      </c>
      <c r="B327" s="241"/>
      <c r="C327" s="40">
        <v>59</v>
      </c>
      <c r="D327" s="238" t="s">
        <v>26</v>
      </c>
      <c r="E327" s="238"/>
      <c r="F327" s="151" t="s">
        <v>26</v>
      </c>
      <c r="G327" s="151" t="s">
        <v>26</v>
      </c>
      <c r="H327" s="151" t="s">
        <v>26</v>
      </c>
      <c r="I327" s="106" t="s">
        <v>26</v>
      </c>
    </row>
    <row r="328" spans="1:9" ht="12.75">
      <c r="A328" s="116" t="s">
        <v>271</v>
      </c>
      <c r="B328" s="241">
        <v>18390</v>
      </c>
      <c r="C328" s="40">
        <v>49</v>
      </c>
      <c r="D328" s="41">
        <v>284</v>
      </c>
      <c r="E328" s="41">
        <v>17</v>
      </c>
      <c r="F328" s="41">
        <v>10740</v>
      </c>
      <c r="G328" s="41">
        <v>1326</v>
      </c>
      <c r="H328" s="41">
        <v>60</v>
      </c>
      <c r="I328" s="106">
        <f>D328+F328+H328</f>
        <v>11084</v>
      </c>
    </row>
    <row r="329" spans="1:9" ht="12.75">
      <c r="A329" s="117" t="s">
        <v>197</v>
      </c>
      <c r="B329" s="241"/>
      <c r="C329" s="40">
        <v>72</v>
      </c>
      <c r="D329" s="238" t="s">
        <v>26</v>
      </c>
      <c r="E329" s="238"/>
      <c r="F329" s="151" t="s">
        <v>26</v>
      </c>
      <c r="G329" s="151" t="s">
        <v>26</v>
      </c>
      <c r="H329" s="151" t="s">
        <v>26</v>
      </c>
      <c r="I329" s="106" t="s">
        <v>26</v>
      </c>
    </row>
    <row r="330" spans="1:9" ht="12.75">
      <c r="A330" s="107" t="s">
        <v>215</v>
      </c>
      <c r="B330" s="241">
        <v>33622</v>
      </c>
      <c r="C330" s="40">
        <v>19</v>
      </c>
      <c r="D330" s="41">
        <v>1523</v>
      </c>
      <c r="E330" s="41">
        <v>0</v>
      </c>
      <c r="F330" s="41">
        <v>15456</v>
      </c>
      <c r="G330" s="41">
        <v>0</v>
      </c>
      <c r="H330" s="41">
        <v>0</v>
      </c>
      <c r="I330" s="106">
        <f>D330+F330+H330</f>
        <v>16979</v>
      </c>
    </row>
    <row r="331" spans="1:9" ht="12.75">
      <c r="A331" s="105" t="s">
        <v>324</v>
      </c>
      <c r="B331" s="241"/>
      <c r="C331" s="40" t="s">
        <v>26</v>
      </c>
      <c r="D331" s="238" t="s">
        <v>26</v>
      </c>
      <c r="E331" s="238"/>
      <c r="F331" s="151" t="s">
        <v>26</v>
      </c>
      <c r="G331" s="151" t="s">
        <v>26</v>
      </c>
      <c r="H331" s="151" t="s">
        <v>26</v>
      </c>
      <c r="I331" s="106" t="s">
        <v>26</v>
      </c>
    </row>
    <row r="332" spans="1:9" ht="12.75">
      <c r="A332" s="107" t="s">
        <v>118</v>
      </c>
      <c r="B332" s="241">
        <v>374700</v>
      </c>
      <c r="C332" s="40">
        <v>12</v>
      </c>
      <c r="D332" s="41">
        <v>1223</v>
      </c>
      <c r="E332" s="41">
        <v>6</v>
      </c>
      <c r="F332" s="41">
        <v>288902</v>
      </c>
      <c r="G332" s="41">
        <v>2059</v>
      </c>
      <c r="H332" s="41">
        <v>0</v>
      </c>
      <c r="I332" s="106">
        <f>D332+F332+H332</f>
        <v>290125</v>
      </c>
    </row>
    <row r="333" spans="1:9" ht="12.75">
      <c r="A333" s="105" t="s">
        <v>143</v>
      </c>
      <c r="B333" s="241"/>
      <c r="C333" s="40">
        <v>25</v>
      </c>
      <c r="D333" s="238" t="s">
        <v>26</v>
      </c>
      <c r="E333" s="238"/>
      <c r="F333" s="151" t="s">
        <v>26</v>
      </c>
      <c r="G333" s="151" t="s">
        <v>26</v>
      </c>
      <c r="H333" s="151" t="s">
        <v>26</v>
      </c>
      <c r="I333" s="106" t="s">
        <v>26</v>
      </c>
    </row>
    <row r="334" spans="1:9" ht="12.75">
      <c r="A334" s="107" t="s">
        <v>319</v>
      </c>
      <c r="B334" s="241">
        <v>28371</v>
      </c>
      <c r="C334" s="40">
        <v>19</v>
      </c>
      <c r="D334" s="41">
        <v>65</v>
      </c>
      <c r="E334" s="41">
        <v>0</v>
      </c>
      <c r="F334" s="41">
        <v>19201</v>
      </c>
      <c r="G334" s="41">
        <v>510</v>
      </c>
      <c r="H334" s="41">
        <v>0</v>
      </c>
      <c r="I334" s="106">
        <f>D334+F334+H334</f>
        <v>19266</v>
      </c>
    </row>
    <row r="335" spans="1:9" ht="12.75">
      <c r="A335" s="105" t="s">
        <v>249</v>
      </c>
      <c r="B335" s="241"/>
      <c r="C335" s="40">
        <v>28</v>
      </c>
      <c r="D335" s="238" t="s">
        <v>26</v>
      </c>
      <c r="E335" s="238"/>
      <c r="F335" s="151" t="s">
        <v>26</v>
      </c>
      <c r="G335" s="151" t="s">
        <v>26</v>
      </c>
      <c r="H335" s="151" t="s">
        <v>26</v>
      </c>
      <c r="I335" s="106" t="s">
        <v>26</v>
      </c>
    </row>
    <row r="336" spans="1:9" ht="12.75">
      <c r="A336" s="107" t="s">
        <v>253</v>
      </c>
      <c r="B336" s="241">
        <v>18000</v>
      </c>
      <c r="C336" s="40">
        <v>49</v>
      </c>
      <c r="D336" s="41">
        <v>1756</v>
      </c>
      <c r="E336" s="41">
        <v>0</v>
      </c>
      <c r="F336" s="41">
        <v>12865</v>
      </c>
      <c r="G336" s="41">
        <v>0</v>
      </c>
      <c r="H336" s="41">
        <v>0</v>
      </c>
      <c r="I336" s="106">
        <f>D336+F336+H336</f>
        <v>14621</v>
      </c>
    </row>
    <row r="337" spans="1:9" ht="12.75">
      <c r="A337" s="105" t="s">
        <v>102</v>
      </c>
      <c r="B337" s="241"/>
      <c r="C337" s="146" t="s">
        <v>26</v>
      </c>
      <c r="D337" s="238" t="s">
        <v>26</v>
      </c>
      <c r="E337" s="238"/>
      <c r="F337" s="151" t="s">
        <v>26</v>
      </c>
      <c r="G337" s="151" t="s">
        <v>26</v>
      </c>
      <c r="H337" s="151" t="s">
        <v>26</v>
      </c>
      <c r="I337" s="106" t="s">
        <v>26</v>
      </c>
    </row>
    <row r="338" spans="1:9" ht="12.75">
      <c r="A338" s="107" t="s">
        <v>268</v>
      </c>
      <c r="B338" s="241">
        <v>50191</v>
      </c>
      <c r="C338" s="40">
        <v>29</v>
      </c>
      <c r="D338" s="41">
        <v>86</v>
      </c>
      <c r="E338" s="41">
        <v>2</v>
      </c>
      <c r="F338" s="41">
        <v>30646</v>
      </c>
      <c r="G338" s="41">
        <v>2276</v>
      </c>
      <c r="H338" s="41">
        <v>0</v>
      </c>
      <c r="I338" s="106">
        <f>D338+F338+H338</f>
        <v>30732</v>
      </c>
    </row>
    <row r="339" spans="1:9" ht="12.75">
      <c r="A339" s="105" t="s">
        <v>249</v>
      </c>
      <c r="B339" s="241"/>
      <c r="C339" s="40">
        <v>41</v>
      </c>
      <c r="D339" s="238" t="s">
        <v>26</v>
      </c>
      <c r="E339" s="238"/>
      <c r="F339" s="151" t="s">
        <v>26</v>
      </c>
      <c r="G339" s="151" t="s">
        <v>26</v>
      </c>
      <c r="H339" s="151" t="s">
        <v>26</v>
      </c>
      <c r="I339" s="106" t="s">
        <v>26</v>
      </c>
    </row>
    <row r="340" spans="1:9" ht="12.75">
      <c r="A340" s="168" t="s">
        <v>256</v>
      </c>
      <c r="B340" s="240">
        <v>17000</v>
      </c>
      <c r="C340" s="169">
        <v>36</v>
      </c>
      <c r="D340" s="176">
        <v>540</v>
      </c>
      <c r="E340" s="176">
        <v>0</v>
      </c>
      <c r="F340" s="176">
        <v>12971</v>
      </c>
      <c r="G340" s="176">
        <v>0</v>
      </c>
      <c r="H340" s="176">
        <v>0</v>
      </c>
      <c r="I340" s="170">
        <f>D340+F340+H340</f>
        <v>13511</v>
      </c>
    </row>
    <row r="341" spans="1:9" ht="12.75">
      <c r="A341" s="171" t="s">
        <v>102</v>
      </c>
      <c r="B341" s="240"/>
      <c r="C341" s="169" t="s">
        <v>26</v>
      </c>
      <c r="D341" s="237" t="s">
        <v>26</v>
      </c>
      <c r="E341" s="237"/>
      <c r="F341" s="175" t="s">
        <v>26</v>
      </c>
      <c r="G341" s="175" t="s">
        <v>26</v>
      </c>
      <c r="H341" s="175" t="s">
        <v>26</v>
      </c>
      <c r="I341" s="170" t="s">
        <v>26</v>
      </c>
    </row>
    <row r="342" spans="1:9" ht="12.75">
      <c r="A342" s="168" t="s">
        <v>179</v>
      </c>
      <c r="B342" s="240">
        <v>69880</v>
      </c>
      <c r="C342" s="169">
        <v>41.9</v>
      </c>
      <c r="D342" s="176">
        <v>2352</v>
      </c>
      <c r="E342" s="176">
        <v>0</v>
      </c>
      <c r="F342" s="176">
        <v>49644</v>
      </c>
      <c r="G342" s="176">
        <v>1692</v>
      </c>
      <c r="H342" s="176">
        <v>13</v>
      </c>
      <c r="I342" s="170">
        <f>D342+F342+H342</f>
        <v>52009</v>
      </c>
    </row>
    <row r="343" spans="1:9" ht="12.75">
      <c r="A343" s="171" t="s">
        <v>139</v>
      </c>
      <c r="B343" s="240"/>
      <c r="C343" s="169">
        <v>69</v>
      </c>
      <c r="D343" s="237" t="s">
        <v>26</v>
      </c>
      <c r="E343" s="237"/>
      <c r="F343" s="175" t="s">
        <v>26</v>
      </c>
      <c r="G343" s="175" t="s">
        <v>26</v>
      </c>
      <c r="H343" s="175" t="s">
        <v>26</v>
      </c>
      <c r="I343" s="170" t="s">
        <v>26</v>
      </c>
    </row>
    <row r="344" spans="1:9" ht="12.75">
      <c r="A344" s="179" t="s">
        <v>308</v>
      </c>
      <c r="B344" s="240">
        <v>13300</v>
      </c>
      <c r="C344" s="169">
        <v>48</v>
      </c>
      <c r="D344" s="176">
        <v>2555</v>
      </c>
      <c r="E344" s="176">
        <v>813</v>
      </c>
      <c r="F344" s="176">
        <v>6778</v>
      </c>
      <c r="G344" s="176">
        <v>2405</v>
      </c>
      <c r="H344" s="176">
        <v>0</v>
      </c>
      <c r="I344" s="170">
        <f>D344+F344+H344</f>
        <v>9333</v>
      </c>
    </row>
    <row r="345" spans="1:9" ht="12.75">
      <c r="A345" s="178" t="s">
        <v>197</v>
      </c>
      <c r="B345" s="240"/>
      <c r="C345" s="169">
        <v>61</v>
      </c>
      <c r="D345" s="237" t="s">
        <v>26</v>
      </c>
      <c r="E345" s="237"/>
      <c r="F345" s="175" t="s">
        <v>26</v>
      </c>
      <c r="G345" s="175" t="s">
        <v>26</v>
      </c>
      <c r="H345" s="175" t="s">
        <v>26</v>
      </c>
      <c r="I345" s="170" t="s">
        <v>26</v>
      </c>
    </row>
    <row r="346" spans="1:9" ht="12.75">
      <c r="A346" s="181" t="s">
        <v>299</v>
      </c>
      <c r="B346" s="240">
        <v>2500</v>
      </c>
      <c r="C346" s="169">
        <v>199</v>
      </c>
      <c r="D346" s="176">
        <v>0</v>
      </c>
      <c r="E346" s="176">
        <v>0</v>
      </c>
      <c r="F346" s="176">
        <v>729</v>
      </c>
      <c r="G346" s="176">
        <v>159</v>
      </c>
      <c r="H346" s="176">
        <v>0</v>
      </c>
      <c r="I346" s="170">
        <f>D346+F346+H346</f>
        <v>729</v>
      </c>
    </row>
    <row r="347" spans="1:9" ht="12.75">
      <c r="A347" s="178" t="s">
        <v>197</v>
      </c>
      <c r="B347" s="240"/>
      <c r="C347" s="169">
        <v>299</v>
      </c>
      <c r="D347" s="237" t="s">
        <v>26</v>
      </c>
      <c r="E347" s="237"/>
      <c r="F347" s="175" t="s">
        <v>26</v>
      </c>
      <c r="G347" s="175" t="s">
        <v>26</v>
      </c>
      <c r="H347" s="175" t="s">
        <v>26</v>
      </c>
      <c r="I347" s="170" t="s">
        <v>26</v>
      </c>
    </row>
    <row r="348" spans="1:9" ht="12.75">
      <c r="A348" s="181" t="s">
        <v>300</v>
      </c>
      <c r="B348" s="240">
        <f>B344+B346</f>
        <v>15800</v>
      </c>
      <c r="C348" s="169" t="s">
        <v>26</v>
      </c>
      <c r="D348" s="176">
        <f aca="true" t="shared" si="8" ref="D348:I348">D344+D346</f>
        <v>2555</v>
      </c>
      <c r="E348" s="176">
        <f t="shared" si="8"/>
        <v>813</v>
      </c>
      <c r="F348" s="176">
        <f t="shared" si="8"/>
        <v>7507</v>
      </c>
      <c r="G348" s="176">
        <f t="shared" si="8"/>
        <v>2564</v>
      </c>
      <c r="H348" s="176">
        <f t="shared" si="8"/>
        <v>0</v>
      </c>
      <c r="I348" s="170">
        <f t="shared" si="8"/>
        <v>10062</v>
      </c>
    </row>
    <row r="349" spans="1:9" ht="12.75">
      <c r="A349" s="178" t="s">
        <v>197</v>
      </c>
      <c r="B349" s="240"/>
      <c r="C349" s="169" t="s">
        <v>26</v>
      </c>
      <c r="D349" s="237" t="s">
        <v>26</v>
      </c>
      <c r="E349" s="237"/>
      <c r="F349" s="176" t="s">
        <v>26</v>
      </c>
      <c r="G349" s="176" t="s">
        <v>26</v>
      </c>
      <c r="H349" s="176" t="s">
        <v>26</v>
      </c>
      <c r="I349" s="170" t="s">
        <v>26</v>
      </c>
    </row>
    <row r="350" spans="1:9" ht="12.75">
      <c r="A350" s="179" t="s">
        <v>212</v>
      </c>
      <c r="B350" s="240">
        <v>43375</v>
      </c>
      <c r="C350" s="169">
        <v>159</v>
      </c>
      <c r="D350" s="176">
        <v>1204</v>
      </c>
      <c r="E350" s="176">
        <v>0</v>
      </c>
      <c r="F350" s="176">
        <v>20200</v>
      </c>
      <c r="G350" s="176">
        <v>2742</v>
      </c>
      <c r="H350" s="176">
        <v>14</v>
      </c>
      <c r="I350" s="170">
        <f>D350+F350+H350</f>
        <v>21418</v>
      </c>
    </row>
    <row r="351" spans="1:9" ht="12.75">
      <c r="A351" s="178" t="s">
        <v>213</v>
      </c>
      <c r="B351" s="240"/>
      <c r="C351" s="169">
        <v>239</v>
      </c>
      <c r="D351" s="237" t="s">
        <v>26</v>
      </c>
      <c r="E351" s="237"/>
      <c r="F351" s="169" t="s">
        <v>26</v>
      </c>
      <c r="G351" s="169" t="s">
        <v>26</v>
      </c>
      <c r="H351" s="169" t="s">
        <v>26</v>
      </c>
      <c r="I351" s="170" t="s">
        <v>26</v>
      </c>
    </row>
    <row r="352" spans="1:9" ht="12.75">
      <c r="A352" s="107" t="s">
        <v>196</v>
      </c>
      <c r="B352" s="240">
        <v>18000</v>
      </c>
      <c r="C352" s="40">
        <v>39.5</v>
      </c>
      <c r="D352" s="41">
        <v>4595</v>
      </c>
      <c r="E352" s="41">
        <v>0</v>
      </c>
      <c r="F352" s="41">
        <v>4956</v>
      </c>
      <c r="G352" s="41">
        <v>205</v>
      </c>
      <c r="H352" s="41">
        <v>0</v>
      </c>
      <c r="I352" s="106">
        <f>D352+F352+H352</f>
        <v>9551</v>
      </c>
    </row>
    <row r="353" spans="1:9" ht="12.75">
      <c r="A353" s="105" t="s">
        <v>190</v>
      </c>
      <c r="B353" s="240"/>
      <c r="C353" s="40">
        <v>65</v>
      </c>
      <c r="D353" s="238" t="s">
        <v>26</v>
      </c>
      <c r="E353" s="238"/>
      <c r="F353" s="40" t="s">
        <v>26</v>
      </c>
      <c r="G353" s="40" t="s">
        <v>26</v>
      </c>
      <c r="H353" s="40" t="s">
        <v>26</v>
      </c>
      <c r="I353" s="106" t="s">
        <v>26</v>
      </c>
    </row>
    <row r="354" spans="1:9" ht="12.75">
      <c r="A354" s="107" t="s">
        <v>239</v>
      </c>
      <c r="B354" s="241">
        <v>33440</v>
      </c>
      <c r="C354" s="40">
        <v>29</v>
      </c>
      <c r="D354" s="41">
        <v>6712</v>
      </c>
      <c r="E354" s="41">
        <v>0</v>
      </c>
      <c r="F354" s="41">
        <v>17517</v>
      </c>
      <c r="G354" s="41">
        <v>0</v>
      </c>
      <c r="H354" s="41">
        <v>135</v>
      </c>
      <c r="I354" s="106">
        <f>D354+F354+H354</f>
        <v>24364</v>
      </c>
    </row>
    <row r="355" spans="1:9" ht="12.75">
      <c r="A355" s="117" t="s">
        <v>197</v>
      </c>
      <c r="B355" s="241"/>
      <c r="C355" s="40" t="s">
        <v>26</v>
      </c>
      <c r="D355" s="238" t="s">
        <v>26</v>
      </c>
      <c r="E355" s="238"/>
      <c r="F355" s="40" t="s">
        <v>26</v>
      </c>
      <c r="G355" s="40" t="s">
        <v>26</v>
      </c>
      <c r="H355" s="40" t="s">
        <v>26</v>
      </c>
      <c r="I355" s="106" t="s">
        <v>26</v>
      </c>
    </row>
    <row r="356" spans="1:9" ht="12.75">
      <c r="A356" s="107" t="s">
        <v>317</v>
      </c>
      <c r="B356" s="241">
        <v>20000</v>
      </c>
      <c r="C356" s="40">
        <v>49</v>
      </c>
      <c r="D356" s="41">
        <v>541</v>
      </c>
      <c r="E356" s="157">
        <v>0</v>
      </c>
      <c r="F356" s="41">
        <v>14644</v>
      </c>
      <c r="G356" s="41">
        <v>0</v>
      </c>
      <c r="H356" s="41">
        <v>0</v>
      </c>
      <c r="I356" s="106">
        <f>D356+F356+H356</f>
        <v>15185</v>
      </c>
    </row>
    <row r="357" spans="1:9" ht="12.75">
      <c r="A357" s="105" t="s">
        <v>102</v>
      </c>
      <c r="B357" s="241"/>
      <c r="C357" s="40" t="s">
        <v>26</v>
      </c>
      <c r="D357" s="238" t="s">
        <v>26</v>
      </c>
      <c r="E357" s="238"/>
      <c r="F357" s="40" t="s">
        <v>26</v>
      </c>
      <c r="G357" s="40" t="s">
        <v>26</v>
      </c>
      <c r="H357" s="40" t="s">
        <v>26</v>
      </c>
      <c r="I357" s="106" t="s">
        <v>26</v>
      </c>
    </row>
    <row r="358" spans="1:9" ht="12.75">
      <c r="A358" s="107" t="s">
        <v>180</v>
      </c>
      <c r="B358" s="241">
        <v>21000</v>
      </c>
      <c r="C358" s="40">
        <v>69</v>
      </c>
      <c r="D358" s="41">
        <v>7637</v>
      </c>
      <c r="E358" s="157">
        <v>0</v>
      </c>
      <c r="F358" s="41">
        <v>5814</v>
      </c>
      <c r="G358" s="41">
        <v>268</v>
      </c>
      <c r="H358" s="41">
        <v>33</v>
      </c>
      <c r="I358" s="106">
        <f>D358+F358+H358</f>
        <v>13484</v>
      </c>
    </row>
    <row r="359" spans="1:9" ht="12.75">
      <c r="A359" s="105" t="s">
        <v>181</v>
      </c>
      <c r="B359" s="241"/>
      <c r="C359" s="40">
        <v>104</v>
      </c>
      <c r="D359" s="238" t="s">
        <v>26</v>
      </c>
      <c r="E359" s="238"/>
      <c r="F359" s="40" t="s">
        <v>26</v>
      </c>
      <c r="G359" s="40" t="s">
        <v>26</v>
      </c>
      <c r="H359" s="40" t="s">
        <v>26</v>
      </c>
      <c r="I359" s="106" t="s">
        <v>26</v>
      </c>
    </row>
    <row r="360" spans="1:9" ht="12.75">
      <c r="A360" s="107" t="s">
        <v>152</v>
      </c>
      <c r="B360" s="241">
        <v>89750</v>
      </c>
      <c r="C360" s="40">
        <v>49</v>
      </c>
      <c r="D360" s="41">
        <v>4593</v>
      </c>
      <c r="E360" s="41">
        <v>128</v>
      </c>
      <c r="F360" s="41">
        <v>77002</v>
      </c>
      <c r="G360" s="41">
        <v>3425</v>
      </c>
      <c r="H360" s="41">
        <v>0</v>
      </c>
      <c r="I360" s="106">
        <f>D360+F360+H360</f>
        <v>81595</v>
      </c>
    </row>
    <row r="361" spans="1:9" ht="12.75">
      <c r="A361" s="105" t="s">
        <v>122</v>
      </c>
      <c r="B361" s="241"/>
      <c r="C361" s="40">
        <v>39</v>
      </c>
      <c r="D361" s="238" t="s">
        <v>26</v>
      </c>
      <c r="E361" s="238"/>
      <c r="F361" s="151" t="s">
        <v>26</v>
      </c>
      <c r="G361" s="151" t="s">
        <v>26</v>
      </c>
      <c r="H361" s="151" t="s">
        <v>26</v>
      </c>
      <c r="I361" s="106" t="s">
        <v>26</v>
      </c>
    </row>
    <row r="362" spans="1:9" ht="12.75">
      <c r="A362" s="107" t="s">
        <v>153</v>
      </c>
      <c r="B362" s="241">
        <v>34396</v>
      </c>
      <c r="C362" s="40">
        <v>19</v>
      </c>
      <c r="D362" s="41">
        <v>2207</v>
      </c>
      <c r="E362" s="41">
        <v>0</v>
      </c>
      <c r="F362" s="41">
        <v>15393</v>
      </c>
      <c r="G362" s="41">
        <v>0</v>
      </c>
      <c r="H362" s="41">
        <v>0</v>
      </c>
      <c r="I362" s="106">
        <f>D362+F362+H362</f>
        <v>17600</v>
      </c>
    </row>
    <row r="363" spans="1:9" ht="12.75">
      <c r="A363" s="105" t="s">
        <v>324</v>
      </c>
      <c r="B363" s="241"/>
      <c r="C363" s="40" t="s">
        <v>26</v>
      </c>
      <c r="D363" s="238" t="s">
        <v>26</v>
      </c>
      <c r="E363" s="238"/>
      <c r="F363" s="40" t="s">
        <v>26</v>
      </c>
      <c r="G363" s="40" t="s">
        <v>26</v>
      </c>
      <c r="H363" s="40" t="s">
        <v>26</v>
      </c>
      <c r="I363" s="106" t="s">
        <v>26</v>
      </c>
    </row>
    <row r="364" spans="1:9" ht="12.75">
      <c r="A364" s="107" t="s">
        <v>231</v>
      </c>
      <c r="B364" s="241">
        <v>76278</v>
      </c>
      <c r="C364" s="40">
        <v>29.5</v>
      </c>
      <c r="D364" s="41">
        <v>2909</v>
      </c>
      <c r="E364" s="41">
        <v>0</v>
      </c>
      <c r="F364" s="41">
        <v>48000</v>
      </c>
      <c r="G364" s="41">
        <v>2273</v>
      </c>
      <c r="H364" s="41">
        <v>0</v>
      </c>
      <c r="I364" s="106">
        <f>D364+F364+H364</f>
        <v>50909</v>
      </c>
    </row>
    <row r="365" spans="1:9" ht="13.5" thickBot="1">
      <c r="A365" s="108" t="s">
        <v>131</v>
      </c>
      <c r="B365" s="252"/>
      <c r="C365" s="114">
        <v>49</v>
      </c>
      <c r="D365" s="248" t="s">
        <v>26</v>
      </c>
      <c r="E365" s="248"/>
      <c r="F365" s="114" t="s">
        <v>26</v>
      </c>
      <c r="G365" s="114" t="s">
        <v>26</v>
      </c>
      <c r="H365" s="114" t="s">
        <v>26</v>
      </c>
      <c r="I365" s="115" t="s">
        <v>26</v>
      </c>
    </row>
    <row r="366" spans="1:8" s="49" customFormat="1" ht="12.75">
      <c r="A366" s="95"/>
      <c r="B366" s="109"/>
      <c r="C366" s="45"/>
      <c r="D366" s="45"/>
      <c r="E366" s="45"/>
      <c r="F366" s="45"/>
      <c r="G366" s="23"/>
      <c r="H366" s="48"/>
    </row>
    <row r="367" spans="1:8" s="49" customFormat="1" ht="12.75">
      <c r="A367" s="95"/>
      <c r="B367" s="109"/>
      <c r="C367" s="45"/>
      <c r="D367" s="45"/>
      <c r="E367" s="45"/>
      <c r="F367" s="45"/>
      <c r="G367" s="23"/>
      <c r="H367" s="48"/>
    </row>
    <row r="368" spans="1:9" ht="15.75">
      <c r="A368" s="255" t="s">
        <v>211</v>
      </c>
      <c r="B368" s="254"/>
      <c r="C368" s="254"/>
      <c r="D368" s="254"/>
      <c r="E368" s="254"/>
      <c r="F368" s="254"/>
      <c r="G368" s="254"/>
      <c r="H368" s="254"/>
      <c r="I368" s="254"/>
    </row>
    <row r="369" spans="1:9" ht="13.5" thickBot="1">
      <c r="A369" s="149"/>
      <c r="B369" s="150"/>
      <c r="C369" s="150"/>
      <c r="D369" s="150"/>
      <c r="E369" s="150"/>
      <c r="F369" s="150"/>
      <c r="G369" s="150"/>
      <c r="H369" s="150"/>
      <c r="I369" s="150"/>
    </row>
    <row r="370" spans="1:9" s="49" customFormat="1" ht="24">
      <c r="A370" s="112" t="s">
        <v>19</v>
      </c>
      <c r="B370" s="259" t="s">
        <v>1</v>
      </c>
      <c r="C370" s="113" t="s">
        <v>183</v>
      </c>
      <c r="D370" s="110" t="s">
        <v>18</v>
      </c>
      <c r="E370" s="110" t="s">
        <v>184</v>
      </c>
      <c r="F370" s="110" t="s">
        <v>185</v>
      </c>
      <c r="G370" s="110" t="s">
        <v>186</v>
      </c>
      <c r="H370" s="50" t="s">
        <v>67</v>
      </c>
      <c r="I370" s="111" t="s">
        <v>9</v>
      </c>
    </row>
    <row r="371" spans="1:9" s="49" customFormat="1" ht="13.5" thickBot="1">
      <c r="A371" s="132" t="s">
        <v>8</v>
      </c>
      <c r="B371" s="251"/>
      <c r="C371" s="134" t="s">
        <v>187</v>
      </c>
      <c r="D371" s="251" t="s">
        <v>236</v>
      </c>
      <c r="E371" s="251"/>
      <c r="F371" s="135" t="s">
        <v>77</v>
      </c>
      <c r="G371" s="135" t="s">
        <v>20</v>
      </c>
      <c r="H371" s="133" t="s">
        <v>147</v>
      </c>
      <c r="I371" s="136" t="s">
        <v>78</v>
      </c>
    </row>
    <row r="372" spans="1:9" s="49" customFormat="1" ht="12.75">
      <c r="A372" s="192" t="s">
        <v>330</v>
      </c>
      <c r="B372" s="239">
        <v>15000</v>
      </c>
      <c r="C372" s="183">
        <v>105</v>
      </c>
      <c r="D372" s="184">
        <v>68</v>
      </c>
      <c r="E372" s="184">
        <v>0</v>
      </c>
      <c r="F372" s="184">
        <v>124</v>
      </c>
      <c r="G372" s="184">
        <v>0</v>
      </c>
      <c r="H372" s="184">
        <v>0</v>
      </c>
      <c r="I372" s="185">
        <f>D372+F372+H372</f>
        <v>192</v>
      </c>
    </row>
    <row r="373" spans="1:9" s="49" customFormat="1" ht="12.75">
      <c r="A373" s="178" t="s">
        <v>322</v>
      </c>
      <c r="B373" s="240"/>
      <c r="C373" s="169" t="s">
        <v>26</v>
      </c>
      <c r="D373" s="237" t="s">
        <v>26</v>
      </c>
      <c r="E373" s="237"/>
      <c r="F373" s="176">
        <v>8734</v>
      </c>
      <c r="G373" s="176">
        <v>1411</v>
      </c>
      <c r="H373" s="176">
        <f>F373+G373</f>
        <v>10145</v>
      </c>
      <c r="I373" s="170">
        <f>I372+H373</f>
        <v>10337</v>
      </c>
    </row>
    <row r="374" spans="1:9" s="159" customFormat="1" ht="12.75">
      <c r="A374" s="179" t="s">
        <v>281</v>
      </c>
      <c r="B374" s="240">
        <v>7300</v>
      </c>
      <c r="C374" s="169">
        <v>84</v>
      </c>
      <c r="D374" s="176">
        <v>1677</v>
      </c>
      <c r="E374" s="176">
        <v>142</v>
      </c>
      <c r="F374" s="176">
        <v>0</v>
      </c>
      <c r="G374" s="176">
        <v>0</v>
      </c>
      <c r="H374" s="176">
        <v>528</v>
      </c>
      <c r="I374" s="170">
        <f>D374+F374+H374</f>
        <v>2205</v>
      </c>
    </row>
    <row r="375" spans="1:9" s="159" customFormat="1" ht="14.25" customHeight="1">
      <c r="A375" s="178" t="s">
        <v>276</v>
      </c>
      <c r="B375" s="240"/>
      <c r="C375" s="169" t="s">
        <v>26</v>
      </c>
      <c r="D375" s="237" t="s">
        <v>26</v>
      </c>
      <c r="E375" s="237"/>
      <c r="F375" s="176">
        <v>1181</v>
      </c>
      <c r="G375" s="176">
        <v>3126</v>
      </c>
      <c r="H375" s="176">
        <f>F375+G375</f>
        <v>4307</v>
      </c>
      <c r="I375" s="170">
        <f>I374+H375</f>
        <v>6512</v>
      </c>
    </row>
    <row r="376" spans="1:9" s="155" customFormat="1" ht="12.75">
      <c r="A376" s="179" t="s">
        <v>275</v>
      </c>
      <c r="B376" s="240">
        <v>11000</v>
      </c>
      <c r="C376" s="169">
        <v>80</v>
      </c>
      <c r="D376" s="176">
        <v>931</v>
      </c>
      <c r="E376" s="176">
        <v>140</v>
      </c>
      <c r="F376" s="176">
        <v>0</v>
      </c>
      <c r="G376" s="176">
        <v>0</v>
      </c>
      <c r="H376" s="176">
        <v>230</v>
      </c>
      <c r="I376" s="170">
        <f>D376+F376+H376</f>
        <v>1161</v>
      </c>
    </row>
    <row r="377" spans="1:9" s="155" customFormat="1" ht="14.25" customHeight="1">
      <c r="A377" s="178" t="s">
        <v>276</v>
      </c>
      <c r="B377" s="240"/>
      <c r="C377" s="169" t="s">
        <v>26</v>
      </c>
      <c r="D377" s="237" t="s">
        <v>26</v>
      </c>
      <c r="E377" s="237"/>
      <c r="F377" s="176">
        <v>2785</v>
      </c>
      <c r="G377" s="176">
        <v>6546</v>
      </c>
      <c r="H377" s="176">
        <f>F377+G377</f>
        <v>9331</v>
      </c>
      <c r="I377" s="170">
        <f>I376+H377</f>
        <v>10492</v>
      </c>
    </row>
    <row r="378" spans="1:9" s="155" customFormat="1" ht="14.25" customHeight="1">
      <c r="A378" s="179" t="s">
        <v>321</v>
      </c>
      <c r="B378" s="240">
        <v>10000</v>
      </c>
      <c r="C378" s="169">
        <v>105</v>
      </c>
      <c r="D378" s="176">
        <v>62</v>
      </c>
      <c r="E378" s="176">
        <v>0</v>
      </c>
      <c r="F378" s="176">
        <v>241</v>
      </c>
      <c r="G378" s="176">
        <v>0</v>
      </c>
      <c r="H378" s="176">
        <v>0</v>
      </c>
      <c r="I378" s="170">
        <f>D378+F378+H378</f>
        <v>303</v>
      </c>
    </row>
    <row r="379" spans="1:9" s="155" customFormat="1" ht="14.25" customHeight="1">
      <c r="A379" s="178" t="s">
        <v>322</v>
      </c>
      <c r="B379" s="240"/>
      <c r="C379" s="169" t="s">
        <v>26</v>
      </c>
      <c r="D379" s="237" t="s">
        <v>26</v>
      </c>
      <c r="E379" s="237"/>
      <c r="F379" s="176">
        <v>653</v>
      </c>
      <c r="G379" s="176">
        <v>6587</v>
      </c>
      <c r="H379" s="176">
        <f>F379+G379</f>
        <v>7240</v>
      </c>
      <c r="I379" s="170">
        <f>I378+H379</f>
        <v>7543</v>
      </c>
    </row>
    <row r="380" spans="1:9" s="160" customFormat="1" ht="12.75">
      <c r="A380" s="168" t="s">
        <v>209</v>
      </c>
      <c r="B380" s="242" t="s">
        <v>329</v>
      </c>
      <c r="C380" s="243"/>
      <c r="D380" s="243"/>
      <c r="E380" s="243"/>
      <c r="F380" s="243"/>
      <c r="G380" s="243"/>
      <c r="H380" s="243"/>
      <c r="I380" s="244"/>
    </row>
    <row r="381" spans="1:9" s="160" customFormat="1" ht="13.5" thickBot="1">
      <c r="A381" s="180" t="s">
        <v>210</v>
      </c>
      <c r="B381" s="280"/>
      <c r="C381" s="280"/>
      <c r="D381" s="280"/>
      <c r="E381" s="280"/>
      <c r="F381" s="280"/>
      <c r="G381" s="280"/>
      <c r="H381" s="280"/>
      <c r="I381" s="281"/>
    </row>
    <row r="382" spans="1:9" s="49" customFormat="1" ht="12.75">
      <c r="A382" s="119"/>
      <c r="B382" s="109"/>
      <c r="C382" s="45"/>
      <c r="D382" s="45"/>
      <c r="E382" s="45"/>
      <c r="F382" s="45"/>
      <c r="G382" s="23"/>
      <c r="H382" s="48"/>
      <c r="I382" s="118"/>
    </row>
    <row r="383" spans="1:8" s="49" customFormat="1" ht="12.75">
      <c r="A383" s="90"/>
      <c r="B383" s="262"/>
      <c r="C383" s="94"/>
      <c r="D383" s="45"/>
      <c r="E383" s="45"/>
      <c r="F383" s="91"/>
      <c r="G383" s="23"/>
      <c r="H383" s="48"/>
    </row>
    <row r="384" spans="1:8" s="49" customFormat="1" ht="12.75">
      <c r="A384" s="95"/>
      <c r="B384" s="262"/>
      <c r="C384" s="45"/>
      <c r="D384" s="45"/>
      <c r="E384" s="45"/>
      <c r="F384" s="45"/>
      <c r="G384" s="23"/>
      <c r="H384" s="48"/>
    </row>
    <row r="385" spans="1:8" s="49" customFormat="1" ht="12.75">
      <c r="A385" s="90"/>
      <c r="B385" s="262"/>
      <c r="C385" s="45"/>
      <c r="D385" s="45"/>
      <c r="E385" s="45"/>
      <c r="F385" s="91"/>
      <c r="G385" s="23"/>
      <c r="H385" s="48"/>
    </row>
    <row r="386" spans="1:8" s="49" customFormat="1" ht="12.75">
      <c r="A386" s="95"/>
      <c r="B386" s="262"/>
      <c r="C386" s="45"/>
      <c r="D386" s="45"/>
      <c r="E386" s="45"/>
      <c r="F386" s="45"/>
      <c r="G386" s="23"/>
      <c r="H386" s="48"/>
    </row>
    <row r="387" spans="1:8" s="49" customFormat="1" ht="12.75">
      <c r="A387" s="90"/>
      <c r="B387" s="260"/>
      <c r="C387" s="94"/>
      <c r="D387" s="45"/>
      <c r="E387" s="45"/>
      <c r="F387" s="91"/>
      <c r="G387" s="278"/>
      <c r="H387" s="48"/>
    </row>
    <row r="388" spans="1:8" s="49" customFormat="1" ht="12.75">
      <c r="A388" s="93"/>
      <c r="B388" s="260"/>
      <c r="C388" s="45"/>
      <c r="D388" s="45"/>
      <c r="E388" s="45"/>
      <c r="F388" s="45"/>
      <c r="G388" s="278"/>
      <c r="H388" s="48"/>
    </row>
    <row r="389" spans="1:8" s="49" customFormat="1" ht="12.75">
      <c r="A389" s="90"/>
      <c r="B389" s="260"/>
      <c r="C389" s="94"/>
      <c r="D389" s="45"/>
      <c r="E389" s="45"/>
      <c r="F389" s="91"/>
      <c r="G389" s="278"/>
      <c r="H389" s="48"/>
    </row>
    <row r="390" spans="1:8" s="49" customFormat="1" ht="12.75">
      <c r="A390" s="95"/>
      <c r="B390" s="260"/>
      <c r="C390" s="94"/>
      <c r="D390" s="94"/>
      <c r="E390" s="94"/>
      <c r="F390" s="45"/>
      <c r="G390" s="278"/>
      <c r="H390" s="48"/>
    </row>
    <row r="391" spans="1:8" s="49" customFormat="1" ht="12.75">
      <c r="A391" s="90"/>
      <c r="B391" s="262"/>
      <c r="C391" s="94"/>
      <c r="D391" s="45"/>
      <c r="E391" s="45"/>
      <c r="F391" s="91"/>
      <c r="G391" s="278"/>
      <c r="H391" s="48"/>
    </row>
    <row r="392" spans="1:8" s="49" customFormat="1" ht="12.75">
      <c r="A392" s="95"/>
      <c r="B392" s="262"/>
      <c r="C392" s="94"/>
      <c r="D392" s="94"/>
      <c r="E392" s="94"/>
      <c r="F392" s="45"/>
      <c r="G392" s="278"/>
      <c r="H392" s="48"/>
    </row>
    <row r="393" spans="1:8" s="49" customFormat="1" ht="12.75">
      <c r="A393" s="90"/>
      <c r="B393" s="260"/>
      <c r="C393" s="94"/>
      <c r="D393" s="45"/>
      <c r="E393" s="45"/>
      <c r="F393" s="91"/>
      <c r="G393" s="24"/>
      <c r="H393" s="48"/>
    </row>
    <row r="394" spans="1:8" s="49" customFormat="1" ht="12.75">
      <c r="A394" s="95"/>
      <c r="B394" s="260"/>
      <c r="C394" s="94"/>
      <c r="D394" s="94"/>
      <c r="E394" s="94"/>
      <c r="F394" s="45"/>
      <c r="G394" s="24"/>
      <c r="H394" s="48"/>
    </row>
    <row r="395" spans="1:8" s="49" customFormat="1" ht="12.75">
      <c r="A395" s="90"/>
      <c r="B395" s="262"/>
      <c r="C395" s="94"/>
      <c r="D395" s="45"/>
      <c r="E395" s="45"/>
      <c r="F395" s="91"/>
      <c r="G395" s="24"/>
      <c r="H395" s="48"/>
    </row>
    <row r="396" spans="1:8" s="49" customFormat="1" ht="12.75">
      <c r="A396" s="95"/>
      <c r="B396" s="262"/>
      <c r="C396" s="45"/>
      <c r="D396" s="45"/>
      <c r="E396" s="45"/>
      <c r="F396" s="45"/>
      <c r="G396" s="24"/>
      <c r="H396" s="48"/>
    </row>
    <row r="397" spans="1:8" s="49" customFormat="1" ht="12.75">
      <c r="A397" s="90"/>
      <c r="B397" s="262"/>
      <c r="C397" s="94"/>
      <c r="D397" s="45"/>
      <c r="E397" s="45"/>
      <c r="F397" s="91"/>
      <c r="G397" s="24"/>
      <c r="H397" s="48"/>
    </row>
    <row r="398" spans="1:8" s="49" customFormat="1" ht="12.75">
      <c r="A398" s="95"/>
      <c r="B398" s="262"/>
      <c r="C398" s="94"/>
      <c r="D398" s="94"/>
      <c r="E398" s="94"/>
      <c r="F398" s="45"/>
      <c r="G398" s="24"/>
      <c r="H398" s="48"/>
    </row>
    <row r="399" spans="1:8" s="49" customFormat="1" ht="12.75">
      <c r="A399" s="90"/>
      <c r="B399" s="262"/>
      <c r="C399" s="94"/>
      <c r="D399" s="45"/>
      <c r="E399" s="45"/>
      <c r="F399" s="91"/>
      <c r="G399" s="24"/>
      <c r="H399" s="48"/>
    </row>
    <row r="400" spans="1:8" s="49" customFormat="1" ht="12.75">
      <c r="A400" s="95"/>
      <c r="B400" s="262"/>
      <c r="C400" s="94"/>
      <c r="D400" s="94"/>
      <c r="E400" s="94"/>
      <c r="F400" s="45"/>
      <c r="G400" s="24"/>
      <c r="H400" s="48"/>
    </row>
    <row r="401" spans="1:8" s="49" customFormat="1" ht="12.75">
      <c r="A401" s="90"/>
      <c r="B401" s="260"/>
      <c r="C401" s="94"/>
      <c r="D401" s="45"/>
      <c r="E401" s="45"/>
      <c r="F401" s="91"/>
      <c r="G401" s="23"/>
      <c r="H401" s="48"/>
    </row>
    <row r="402" spans="1:8" s="49" customFormat="1" ht="12.75">
      <c r="A402" s="95"/>
      <c r="B402" s="260"/>
      <c r="C402" s="45"/>
      <c r="D402" s="45"/>
      <c r="E402" s="45"/>
      <c r="F402" s="45"/>
      <c r="G402" s="23"/>
      <c r="H402" s="48"/>
    </row>
    <row r="403" spans="1:8" s="49" customFormat="1" ht="12.75">
      <c r="A403" s="90"/>
      <c r="B403" s="262"/>
      <c r="C403" s="94"/>
      <c r="D403" s="45"/>
      <c r="E403" s="45"/>
      <c r="F403" s="91"/>
      <c r="G403" s="24"/>
      <c r="H403" s="48"/>
    </row>
    <row r="404" spans="1:8" s="49" customFormat="1" ht="12.75">
      <c r="A404" s="95"/>
      <c r="B404" s="262"/>
      <c r="C404" s="94"/>
      <c r="D404" s="94"/>
      <c r="E404" s="94"/>
      <c r="F404" s="45"/>
      <c r="G404" s="24"/>
      <c r="H404" s="48"/>
    </row>
    <row r="405" spans="1:8" s="49" customFormat="1" ht="12.75">
      <c r="A405" s="90"/>
      <c r="B405" s="264"/>
      <c r="C405" s="265"/>
      <c r="D405" s="265"/>
      <c r="E405" s="265"/>
      <c r="F405" s="265"/>
      <c r="G405" s="24"/>
      <c r="H405" s="48"/>
    </row>
    <row r="406" spans="1:8" s="49" customFormat="1" ht="12.75">
      <c r="A406" s="95"/>
      <c r="B406" s="265"/>
      <c r="C406" s="265"/>
      <c r="D406" s="265"/>
      <c r="E406" s="265"/>
      <c r="F406" s="265"/>
      <c r="G406" s="24"/>
      <c r="H406" s="48"/>
    </row>
    <row r="407" spans="1:8" s="49" customFormat="1" ht="12.75">
      <c r="A407" s="261"/>
      <c r="B407" s="261"/>
      <c r="C407" s="261"/>
      <c r="D407" s="261"/>
      <c r="E407" s="261"/>
      <c r="F407" s="261"/>
      <c r="G407" s="23"/>
      <c r="H407" s="48"/>
    </row>
    <row r="408" spans="1:8" s="49" customFormat="1" ht="12.75">
      <c r="A408" s="90"/>
      <c r="B408" s="263"/>
      <c r="C408" s="94"/>
      <c r="D408" s="45"/>
      <c r="E408" s="45"/>
      <c r="F408" s="91"/>
      <c r="G408" s="23"/>
      <c r="H408" s="48"/>
    </row>
    <row r="409" spans="1:8" s="49" customFormat="1" ht="12.75">
      <c r="A409" s="95"/>
      <c r="B409" s="263"/>
      <c r="C409" s="45"/>
      <c r="D409" s="45"/>
      <c r="E409" s="45"/>
      <c r="F409" s="45"/>
      <c r="G409" s="23"/>
      <c r="H409" s="48"/>
    </row>
    <row r="410" spans="1:8" s="49" customFormat="1" ht="12.75">
      <c r="A410" s="90"/>
      <c r="B410" s="263"/>
      <c r="C410" s="94"/>
      <c r="D410" s="45"/>
      <c r="E410" s="45"/>
      <c r="F410" s="91"/>
      <c r="G410" s="23"/>
      <c r="H410" s="48"/>
    </row>
    <row r="411" spans="1:8" s="49" customFormat="1" ht="12.75">
      <c r="A411" s="95"/>
      <c r="B411" s="263"/>
      <c r="C411" s="45"/>
      <c r="D411" s="45"/>
      <c r="E411" s="45"/>
      <c r="F411" s="45"/>
      <c r="G411" s="23"/>
      <c r="H411" s="48"/>
    </row>
    <row r="412" spans="1:8" s="49" customFormat="1" ht="12.75">
      <c r="A412" s="90"/>
      <c r="B412" s="260"/>
      <c r="C412" s="94"/>
      <c r="D412" s="45"/>
      <c r="E412" s="45"/>
      <c r="F412" s="91"/>
      <c r="G412" s="23"/>
      <c r="H412" s="48"/>
    </row>
    <row r="413" spans="1:8" s="49" customFormat="1" ht="12.75">
      <c r="A413" s="95"/>
      <c r="B413" s="260"/>
      <c r="C413" s="45"/>
      <c r="D413" s="45"/>
      <c r="E413" s="45"/>
      <c r="F413" s="45"/>
      <c r="G413" s="23"/>
      <c r="H413" s="48"/>
    </row>
    <row r="414" spans="1:8" s="49" customFormat="1" ht="12.75">
      <c r="A414" s="90"/>
      <c r="B414" s="260"/>
      <c r="C414" s="94"/>
      <c r="D414" s="45"/>
      <c r="E414" s="45"/>
      <c r="F414" s="91"/>
      <c r="G414" s="23"/>
      <c r="H414" s="48"/>
    </row>
    <row r="415" spans="1:8" s="49" customFormat="1" ht="12.75">
      <c r="A415" s="95"/>
      <c r="B415" s="260"/>
      <c r="C415" s="45"/>
      <c r="D415" s="45"/>
      <c r="E415" s="45"/>
      <c r="F415" s="45"/>
      <c r="G415" s="23"/>
      <c r="H415" s="48"/>
    </row>
    <row r="416" spans="1:8" s="49" customFormat="1" ht="12.75">
      <c r="A416" s="90"/>
      <c r="B416" s="263"/>
      <c r="C416" s="94"/>
      <c r="D416" s="45"/>
      <c r="E416" s="45"/>
      <c r="F416" s="91"/>
      <c r="G416" s="23"/>
      <c r="H416" s="48"/>
    </row>
    <row r="417" spans="1:8" s="49" customFormat="1" ht="12.75">
      <c r="A417" s="95"/>
      <c r="B417" s="263"/>
      <c r="C417" s="45"/>
      <c r="D417" s="45"/>
      <c r="E417" s="45"/>
      <c r="F417" s="45"/>
      <c r="G417" s="23"/>
      <c r="H417" s="48"/>
    </row>
    <row r="418" spans="1:8" s="49" customFormat="1" ht="12.75">
      <c r="A418" s="90"/>
      <c r="B418" s="260"/>
      <c r="C418" s="94"/>
      <c r="D418" s="45"/>
      <c r="E418" s="45"/>
      <c r="F418" s="91"/>
      <c r="G418" s="23"/>
      <c r="H418" s="48"/>
    </row>
    <row r="419" spans="1:8" s="49" customFormat="1" ht="12.75">
      <c r="A419" s="95"/>
      <c r="B419" s="260"/>
      <c r="C419" s="45"/>
      <c r="D419" s="45"/>
      <c r="E419" s="45"/>
      <c r="F419" s="45"/>
      <c r="G419" s="23"/>
      <c r="H419" s="48"/>
    </row>
    <row r="420" spans="1:8" s="49" customFormat="1" ht="12.75">
      <c r="A420" s="90"/>
      <c r="B420" s="263"/>
      <c r="C420" s="94"/>
      <c r="D420" s="45"/>
      <c r="E420" s="45"/>
      <c r="F420" s="91"/>
      <c r="G420" s="23"/>
      <c r="H420" s="48"/>
    </row>
    <row r="421" spans="1:8" s="49" customFormat="1" ht="12.75">
      <c r="A421" s="95"/>
      <c r="B421" s="263"/>
      <c r="C421" s="45"/>
      <c r="D421" s="45"/>
      <c r="E421" s="45"/>
      <c r="F421" s="45"/>
      <c r="G421" s="23"/>
      <c r="H421" s="48"/>
    </row>
    <row r="422" spans="1:8" s="49" customFormat="1" ht="12.75">
      <c r="A422" s="90"/>
      <c r="B422" s="260"/>
      <c r="C422" s="94"/>
      <c r="D422" s="45"/>
      <c r="E422" s="45"/>
      <c r="F422" s="91"/>
      <c r="G422" s="23"/>
      <c r="H422" s="48"/>
    </row>
    <row r="423" spans="1:8" s="49" customFormat="1" ht="12.75">
      <c r="A423" s="95"/>
      <c r="B423" s="260"/>
      <c r="C423" s="45"/>
      <c r="D423" s="45"/>
      <c r="E423" s="45"/>
      <c r="F423" s="45"/>
      <c r="G423" s="23"/>
      <c r="H423" s="48"/>
    </row>
    <row r="424" spans="1:8" s="49" customFormat="1" ht="12.75">
      <c r="A424" s="261"/>
      <c r="B424" s="261"/>
      <c r="C424" s="261"/>
      <c r="D424" s="261"/>
      <c r="E424" s="261"/>
      <c r="F424" s="261"/>
      <c r="G424" s="23"/>
      <c r="H424" s="48"/>
    </row>
    <row r="425" spans="1:8" s="49" customFormat="1" ht="12.75">
      <c r="A425" s="90"/>
      <c r="B425" s="260"/>
      <c r="C425" s="94"/>
      <c r="D425" s="45"/>
      <c r="E425" s="45"/>
      <c r="F425" s="91"/>
      <c r="G425" s="23"/>
      <c r="H425" s="48"/>
    </row>
    <row r="426" spans="1:8" s="49" customFormat="1" ht="12.75">
      <c r="A426" s="95"/>
      <c r="B426" s="260"/>
      <c r="C426" s="45"/>
      <c r="D426" s="45"/>
      <c r="E426" s="45"/>
      <c r="F426" s="45"/>
      <c r="G426" s="23"/>
      <c r="H426" s="48"/>
    </row>
    <row r="427" spans="1:8" s="49" customFormat="1" ht="12.75">
      <c r="A427" s="90"/>
      <c r="B427" s="260"/>
      <c r="C427" s="94"/>
      <c r="D427" s="45"/>
      <c r="E427" s="45"/>
      <c r="F427" s="91"/>
      <c r="G427" s="23"/>
      <c r="H427" s="48"/>
    </row>
    <row r="428" spans="1:8" s="49" customFormat="1" ht="12.75">
      <c r="A428" s="95"/>
      <c r="B428" s="260"/>
      <c r="C428" s="45"/>
      <c r="D428" s="45"/>
      <c r="E428" s="45"/>
      <c r="F428" s="45"/>
      <c r="G428" s="23"/>
      <c r="H428" s="48"/>
    </row>
    <row r="429" spans="1:8" s="49" customFormat="1" ht="12.75">
      <c r="A429" s="90"/>
      <c r="B429" s="260"/>
      <c r="C429" s="94"/>
      <c r="D429" s="45"/>
      <c r="E429" s="45"/>
      <c r="F429" s="91"/>
      <c r="G429" s="23"/>
      <c r="H429" s="48"/>
    </row>
    <row r="430" spans="1:8" s="49" customFormat="1" ht="12.75">
      <c r="A430" s="95"/>
      <c r="B430" s="260"/>
      <c r="C430" s="45"/>
      <c r="D430" s="45"/>
      <c r="E430" s="45"/>
      <c r="F430" s="45"/>
      <c r="G430" s="23"/>
      <c r="H430" s="48"/>
    </row>
    <row r="431" spans="1:8" s="49" customFormat="1" ht="12.75">
      <c r="A431" s="90"/>
      <c r="B431" s="260"/>
      <c r="C431" s="94"/>
      <c r="D431" s="45"/>
      <c r="E431" s="45"/>
      <c r="F431" s="91"/>
      <c r="G431" s="23"/>
      <c r="H431" s="48"/>
    </row>
    <row r="432" spans="1:8" s="49" customFormat="1" ht="12.75">
      <c r="A432" s="95"/>
      <c r="B432" s="260"/>
      <c r="C432" s="45"/>
      <c r="D432" s="45"/>
      <c r="E432" s="45"/>
      <c r="F432" s="45"/>
      <c r="G432" s="23"/>
      <c r="H432" s="48"/>
    </row>
    <row r="433" spans="1:8" s="49" customFormat="1" ht="12.75">
      <c r="A433" s="90"/>
      <c r="B433" s="260"/>
      <c r="C433" s="94"/>
      <c r="D433" s="45"/>
      <c r="E433" s="45"/>
      <c r="F433" s="91"/>
      <c r="G433" s="23"/>
      <c r="H433" s="48"/>
    </row>
    <row r="434" spans="1:8" s="49" customFormat="1" ht="12.75">
      <c r="A434" s="95"/>
      <c r="B434" s="260"/>
      <c r="C434" s="45"/>
      <c r="D434" s="45"/>
      <c r="E434" s="45"/>
      <c r="F434" s="45"/>
      <c r="G434" s="23"/>
      <c r="H434" s="48"/>
    </row>
    <row r="435" spans="1:8" s="49" customFormat="1" ht="12.75">
      <c r="A435" s="261"/>
      <c r="B435" s="261"/>
      <c r="C435" s="261"/>
      <c r="D435" s="261"/>
      <c r="E435" s="261"/>
      <c r="F435" s="261"/>
      <c r="G435" s="23"/>
      <c r="H435" s="48"/>
    </row>
    <row r="436" spans="1:8" s="49" customFormat="1" ht="12.75">
      <c r="A436" s="90"/>
      <c r="B436" s="264"/>
      <c r="C436" s="265"/>
      <c r="D436" s="265"/>
      <c r="E436" s="265"/>
      <c r="F436" s="265"/>
      <c r="G436" s="23"/>
      <c r="H436" s="48"/>
    </row>
    <row r="437" spans="1:8" s="49" customFormat="1" ht="12.75">
      <c r="A437" s="95"/>
      <c r="B437" s="265"/>
      <c r="C437" s="265"/>
      <c r="D437" s="265"/>
      <c r="E437" s="265"/>
      <c r="F437" s="265"/>
      <c r="G437" s="23"/>
      <c r="H437" s="48"/>
    </row>
    <row r="438" spans="1:8" s="49" customFormat="1" ht="12.75">
      <c r="A438" s="90"/>
      <c r="B438" s="262"/>
      <c r="C438" s="94"/>
      <c r="D438" s="45"/>
      <c r="E438" s="45"/>
      <c r="F438" s="91"/>
      <c r="G438" s="23"/>
      <c r="H438" s="48"/>
    </row>
    <row r="439" spans="1:8" s="49" customFormat="1" ht="12.75">
      <c r="A439" s="95"/>
      <c r="B439" s="262"/>
      <c r="C439" s="45"/>
      <c r="D439" s="45"/>
      <c r="E439" s="45"/>
      <c r="F439" s="45"/>
      <c r="G439" s="23"/>
      <c r="H439" s="48"/>
    </row>
    <row r="440" spans="1:8" s="49" customFormat="1" ht="12.75">
      <c r="A440" s="90"/>
      <c r="B440" s="260"/>
      <c r="C440" s="94"/>
      <c r="D440" s="45"/>
      <c r="E440" s="45"/>
      <c r="F440" s="91"/>
      <c r="G440" s="23"/>
      <c r="H440" s="48"/>
    </row>
    <row r="441" spans="1:8" s="49" customFormat="1" ht="12.75">
      <c r="A441" s="95"/>
      <c r="B441" s="260"/>
      <c r="C441" s="45"/>
      <c r="D441" s="45"/>
      <c r="E441" s="45"/>
      <c r="F441" s="45"/>
      <c r="G441" s="23"/>
      <c r="H441" s="48"/>
    </row>
    <row r="442" spans="1:8" s="49" customFormat="1" ht="12.75">
      <c r="A442" s="269"/>
      <c r="B442" s="269"/>
      <c r="C442" s="269"/>
      <c r="D442" s="269"/>
      <c r="E442" s="269"/>
      <c r="F442" s="269"/>
      <c r="G442" s="25"/>
      <c r="H442" s="48"/>
    </row>
    <row r="443" spans="1:8" s="49" customFormat="1" ht="12.75">
      <c r="A443" s="261"/>
      <c r="B443" s="261"/>
      <c r="C443" s="261"/>
      <c r="D443" s="261"/>
      <c r="E443" s="261"/>
      <c r="F443" s="261"/>
      <c r="G443" s="23"/>
      <c r="H443" s="48"/>
    </row>
    <row r="444" spans="1:8" s="49" customFormat="1" ht="12.75">
      <c r="A444" s="90"/>
      <c r="B444" s="260"/>
      <c r="C444" s="94"/>
      <c r="D444" s="45"/>
      <c r="E444" s="45"/>
      <c r="F444" s="91"/>
      <c r="G444" s="23"/>
      <c r="H444" s="48"/>
    </row>
    <row r="445" spans="1:8" s="49" customFormat="1" ht="12.75">
      <c r="A445" s="95"/>
      <c r="B445" s="260"/>
      <c r="C445" s="45"/>
      <c r="D445" s="45"/>
      <c r="E445" s="45"/>
      <c r="F445" s="45"/>
      <c r="G445" s="23"/>
      <c r="H445" s="48"/>
    </row>
    <row r="446" spans="1:8" s="49" customFormat="1" ht="12.75">
      <c r="A446" s="90"/>
      <c r="B446" s="260"/>
      <c r="C446" s="94"/>
      <c r="D446" s="45"/>
      <c r="E446" s="45"/>
      <c r="F446" s="91"/>
      <c r="G446" s="23"/>
      <c r="H446" s="48"/>
    </row>
    <row r="447" spans="1:8" s="49" customFormat="1" ht="12.75">
      <c r="A447" s="95"/>
      <c r="B447" s="260"/>
      <c r="C447" s="45"/>
      <c r="D447" s="45"/>
      <c r="E447" s="45"/>
      <c r="F447" s="45"/>
      <c r="G447" s="23"/>
      <c r="H447" s="48"/>
    </row>
    <row r="448" spans="1:8" s="49" customFormat="1" ht="12.75">
      <c r="A448" s="261"/>
      <c r="B448" s="261"/>
      <c r="C448" s="261"/>
      <c r="D448" s="261"/>
      <c r="E448" s="261"/>
      <c r="F448" s="261"/>
      <c r="G448" s="23"/>
      <c r="H448" s="48"/>
    </row>
    <row r="449" spans="1:8" s="49" customFormat="1" ht="12.75">
      <c r="A449" s="90"/>
      <c r="B449" s="260"/>
      <c r="C449" s="94"/>
      <c r="D449" s="45"/>
      <c r="E449" s="45"/>
      <c r="F449" s="91"/>
      <c r="G449" s="23"/>
      <c r="H449" s="48"/>
    </row>
    <row r="450" spans="1:8" s="49" customFormat="1" ht="12.75">
      <c r="A450" s="95"/>
      <c r="B450" s="260"/>
      <c r="C450" s="45"/>
      <c r="D450" s="45"/>
      <c r="E450" s="45"/>
      <c r="F450" s="45"/>
      <c r="G450" s="23"/>
      <c r="H450" s="48"/>
    </row>
    <row r="451" spans="1:8" s="49" customFormat="1" ht="12.75">
      <c r="A451" s="90"/>
      <c r="B451" s="260"/>
      <c r="C451" s="94"/>
      <c r="D451" s="45"/>
      <c r="E451" s="45"/>
      <c r="F451" s="91"/>
      <c r="G451" s="23"/>
      <c r="H451" s="48"/>
    </row>
    <row r="452" spans="1:8" s="49" customFormat="1" ht="12.75">
      <c r="A452" s="95"/>
      <c r="B452" s="260"/>
      <c r="C452" s="45"/>
      <c r="D452" s="45"/>
      <c r="E452" s="45"/>
      <c r="F452" s="45"/>
      <c r="G452" s="23"/>
      <c r="H452" s="48"/>
    </row>
    <row r="453" spans="1:8" s="49" customFormat="1" ht="12.75">
      <c r="A453" s="90"/>
      <c r="B453" s="260"/>
      <c r="C453" s="94"/>
      <c r="D453" s="45"/>
      <c r="E453" s="45"/>
      <c r="F453" s="91"/>
      <c r="G453" s="23"/>
      <c r="H453" s="48"/>
    </row>
    <row r="454" spans="1:8" s="49" customFormat="1" ht="12.75">
      <c r="A454" s="95"/>
      <c r="B454" s="260"/>
      <c r="C454" s="45"/>
      <c r="D454" s="45"/>
      <c r="E454" s="45"/>
      <c r="F454" s="45"/>
      <c r="G454" s="23"/>
      <c r="H454" s="48"/>
    </row>
    <row r="455" spans="1:8" s="49" customFormat="1" ht="12.75">
      <c r="A455" s="90"/>
      <c r="B455" s="260"/>
      <c r="C455" s="94"/>
      <c r="D455" s="45"/>
      <c r="E455" s="45"/>
      <c r="F455" s="91"/>
      <c r="G455" s="23"/>
      <c r="H455" s="48"/>
    </row>
    <row r="456" spans="1:8" s="49" customFormat="1" ht="12.75">
      <c r="A456" s="95"/>
      <c r="B456" s="260"/>
      <c r="C456" s="45"/>
      <c r="D456" s="45"/>
      <c r="E456" s="45"/>
      <c r="F456" s="45"/>
      <c r="G456" s="23"/>
      <c r="H456" s="48"/>
    </row>
    <row r="457" spans="1:8" s="49" customFormat="1" ht="12.75">
      <c r="A457" s="90"/>
      <c r="B457" s="260"/>
      <c r="C457" s="94"/>
      <c r="D457" s="45"/>
      <c r="E457" s="45"/>
      <c r="F457" s="91"/>
      <c r="G457" s="23"/>
      <c r="H457" s="48"/>
    </row>
    <row r="458" spans="1:8" s="49" customFormat="1" ht="12.75">
      <c r="A458" s="95"/>
      <c r="B458" s="260"/>
      <c r="C458" s="45"/>
      <c r="D458" s="45"/>
      <c r="E458" s="45"/>
      <c r="F458" s="45"/>
      <c r="G458" s="23"/>
      <c r="H458" s="48"/>
    </row>
    <row r="459" spans="1:8" s="49" customFormat="1" ht="12.75">
      <c r="A459" s="261"/>
      <c r="B459" s="261"/>
      <c r="C459" s="261"/>
      <c r="D459" s="261"/>
      <c r="E459" s="261"/>
      <c r="F459" s="261"/>
      <c r="G459" s="23"/>
      <c r="H459" s="48"/>
    </row>
    <row r="460" spans="1:8" s="49" customFormat="1" ht="12.75">
      <c r="A460" s="96"/>
      <c r="B460" s="260"/>
      <c r="C460" s="94"/>
      <c r="D460" s="45"/>
      <c r="E460" s="45"/>
      <c r="F460" s="91"/>
      <c r="G460" s="23"/>
      <c r="H460" s="48"/>
    </row>
    <row r="461" spans="1:8" s="49" customFormat="1" ht="12.75">
      <c r="A461" s="95"/>
      <c r="B461" s="260"/>
      <c r="C461" s="45"/>
      <c r="D461" s="45"/>
      <c r="E461" s="45"/>
      <c r="F461" s="45"/>
      <c r="G461" s="23"/>
      <c r="H461" s="48"/>
    </row>
    <row r="462" spans="1:8" s="49" customFormat="1" ht="12.75">
      <c r="A462" s="269"/>
      <c r="B462" s="269"/>
      <c r="C462" s="269"/>
      <c r="D462" s="269"/>
      <c r="E462" s="269"/>
      <c r="F462" s="269"/>
      <c r="G462" s="25"/>
      <c r="H462" s="48"/>
    </row>
    <row r="463" spans="1:8" s="49" customFormat="1" ht="12.75">
      <c r="A463" s="261"/>
      <c r="B463" s="261"/>
      <c r="C463" s="261"/>
      <c r="D463" s="261"/>
      <c r="E463" s="261"/>
      <c r="F463" s="261"/>
      <c r="G463" s="23"/>
      <c r="H463" s="48"/>
    </row>
    <row r="464" spans="1:8" s="49" customFormat="1" ht="12.75">
      <c r="A464" s="268"/>
      <c r="B464" s="268"/>
      <c r="C464" s="268"/>
      <c r="D464" s="268"/>
      <c r="E464" s="268"/>
      <c r="F464" s="268"/>
      <c r="G464" s="26"/>
      <c r="H464" s="48"/>
    </row>
    <row r="465" spans="1:8" s="49" customFormat="1" ht="12.75">
      <c r="A465" s="96"/>
      <c r="B465" s="260"/>
      <c r="C465" s="94"/>
      <c r="D465" s="45"/>
      <c r="E465" s="45"/>
      <c r="F465" s="91"/>
      <c r="G465" s="26"/>
      <c r="H465" s="48"/>
    </row>
    <row r="466" spans="1:8" s="49" customFormat="1" ht="12.75">
      <c r="A466" s="95"/>
      <c r="B466" s="260"/>
      <c r="C466" s="45"/>
      <c r="D466" s="45"/>
      <c r="E466" s="45"/>
      <c r="F466" s="45"/>
      <c r="G466" s="26"/>
      <c r="H466" s="48"/>
    </row>
    <row r="467" spans="1:8" s="49" customFormat="1" ht="12.75">
      <c r="A467" s="96"/>
      <c r="B467" s="260"/>
      <c r="C467" s="94"/>
      <c r="D467" s="45"/>
      <c r="E467" s="45"/>
      <c r="F467" s="91"/>
      <c r="G467" s="26"/>
      <c r="H467" s="48"/>
    </row>
    <row r="468" spans="1:8" s="49" customFormat="1" ht="12.75">
      <c r="A468" s="95"/>
      <c r="B468" s="260"/>
      <c r="C468" s="45"/>
      <c r="D468" s="45"/>
      <c r="E468" s="45"/>
      <c r="F468" s="45"/>
      <c r="G468" s="26"/>
      <c r="H468" s="48"/>
    </row>
    <row r="469" spans="1:8" s="49" customFormat="1" ht="12.75">
      <c r="A469" s="96"/>
      <c r="B469" s="260"/>
      <c r="C469" s="92"/>
      <c r="D469" s="45"/>
      <c r="E469" s="45"/>
      <c r="F469" s="91"/>
      <c r="G469" s="26"/>
      <c r="H469" s="48"/>
    </row>
    <row r="470" spans="1:8" s="49" customFormat="1" ht="12.75">
      <c r="A470" s="95"/>
      <c r="B470" s="260"/>
      <c r="C470" s="94"/>
      <c r="D470" s="94"/>
      <c r="E470" s="94"/>
      <c r="F470" s="45"/>
      <c r="G470" s="26"/>
      <c r="H470" s="48"/>
    </row>
    <row r="471" spans="1:8" s="49" customFormat="1" ht="12.75">
      <c r="A471" s="96"/>
      <c r="B471" s="260"/>
      <c r="C471" s="92"/>
      <c r="D471" s="45"/>
      <c r="E471" s="45"/>
      <c r="F471" s="91"/>
      <c r="G471" s="26"/>
      <c r="H471" s="48"/>
    </row>
    <row r="472" spans="1:8" s="49" customFormat="1" ht="12.75">
      <c r="A472" s="95"/>
      <c r="B472" s="260"/>
      <c r="C472" s="94"/>
      <c r="D472" s="94"/>
      <c r="E472" s="94"/>
      <c r="F472" s="45"/>
      <c r="G472" s="26"/>
      <c r="H472" s="48"/>
    </row>
    <row r="473" spans="1:8" s="49" customFormat="1" ht="12.75">
      <c r="A473" s="96"/>
      <c r="B473" s="260"/>
      <c r="C473" s="92"/>
      <c r="D473" s="45"/>
      <c r="E473" s="45"/>
      <c r="F473" s="91"/>
      <c r="G473" s="26"/>
      <c r="H473" s="48"/>
    </row>
    <row r="474" spans="1:8" s="49" customFormat="1" ht="12.75">
      <c r="A474" s="95"/>
      <c r="B474" s="260"/>
      <c r="C474" s="94"/>
      <c r="D474" s="94"/>
      <c r="E474" s="94"/>
      <c r="F474" s="45"/>
      <c r="G474" s="26"/>
      <c r="H474" s="48"/>
    </row>
    <row r="475" spans="1:8" s="49" customFormat="1" ht="12.75">
      <c r="A475" s="266"/>
      <c r="B475" s="267"/>
      <c r="C475" s="267"/>
      <c r="D475" s="267"/>
      <c r="E475" s="267"/>
      <c r="F475" s="267"/>
      <c r="G475" s="26"/>
      <c r="H475" s="48"/>
    </row>
    <row r="476" spans="1:8" s="49" customFormat="1" ht="12.75">
      <c r="A476" s="96"/>
      <c r="B476" s="260"/>
      <c r="C476" s="270"/>
      <c r="D476" s="270"/>
      <c r="E476" s="270"/>
      <c r="F476" s="270"/>
      <c r="G476" s="26"/>
      <c r="H476" s="48"/>
    </row>
    <row r="477" spans="1:8" s="49" customFormat="1" ht="12.75">
      <c r="A477" s="95"/>
      <c r="B477" s="270"/>
      <c r="C477" s="270"/>
      <c r="D477" s="270"/>
      <c r="E477" s="270"/>
      <c r="F477" s="270"/>
      <c r="G477" s="26"/>
      <c r="H477" s="48"/>
    </row>
    <row r="478" spans="1:8" s="49" customFormat="1" ht="12.75">
      <c r="A478" s="261"/>
      <c r="B478" s="261"/>
      <c r="C478" s="261"/>
      <c r="D478" s="261"/>
      <c r="E478" s="261"/>
      <c r="F478" s="261"/>
      <c r="G478" s="23"/>
      <c r="H478" s="48"/>
    </row>
    <row r="479" spans="1:8" s="49" customFormat="1" ht="12.75">
      <c r="A479" s="268"/>
      <c r="B479" s="268"/>
      <c r="C479" s="268"/>
      <c r="D479" s="268"/>
      <c r="E479" s="268"/>
      <c r="F479" s="268"/>
      <c r="G479" s="23"/>
      <c r="H479" s="48"/>
    </row>
    <row r="480" spans="1:8" s="49" customFormat="1" ht="12.75">
      <c r="A480" s="96"/>
      <c r="B480" s="260"/>
      <c r="C480" s="94"/>
      <c r="D480" s="45"/>
      <c r="E480" s="45"/>
      <c r="F480" s="91"/>
      <c r="G480" s="23"/>
      <c r="H480" s="48"/>
    </row>
    <row r="481" spans="1:8" s="49" customFormat="1" ht="12.75">
      <c r="A481" s="95"/>
      <c r="B481" s="260"/>
      <c r="C481" s="94"/>
      <c r="D481" s="94"/>
      <c r="E481" s="94"/>
      <c r="F481" s="45"/>
      <c r="G481" s="23"/>
      <c r="H481" s="48"/>
    </row>
    <row r="482" spans="1:8" s="49" customFormat="1" ht="12.75">
      <c r="A482" s="96"/>
      <c r="B482" s="260"/>
      <c r="C482" s="94"/>
      <c r="D482" s="45"/>
      <c r="E482" s="45"/>
      <c r="F482" s="91"/>
      <c r="G482" s="23"/>
      <c r="H482" s="48"/>
    </row>
    <row r="483" spans="1:8" s="49" customFormat="1" ht="12.75">
      <c r="A483" s="95"/>
      <c r="B483" s="260"/>
      <c r="C483" s="94"/>
      <c r="D483" s="94"/>
      <c r="E483" s="94"/>
      <c r="F483" s="45"/>
      <c r="G483" s="23"/>
      <c r="H483" s="48"/>
    </row>
    <row r="484" spans="1:8" s="49" customFormat="1" ht="12.75">
      <c r="A484" s="268"/>
      <c r="B484" s="268"/>
      <c r="C484" s="268"/>
      <c r="D484" s="268"/>
      <c r="E484" s="268"/>
      <c r="F484" s="268"/>
      <c r="G484" s="26"/>
      <c r="H484" s="48"/>
    </row>
    <row r="485" spans="1:8" s="49" customFormat="1" ht="12.75">
      <c r="A485" s="96"/>
      <c r="B485" s="262"/>
      <c r="C485" s="94"/>
      <c r="D485" s="45"/>
      <c r="E485" s="45"/>
      <c r="F485" s="91"/>
      <c r="G485" s="26"/>
      <c r="H485" s="48"/>
    </row>
    <row r="486" spans="1:8" s="49" customFormat="1" ht="12.75">
      <c r="A486" s="95"/>
      <c r="B486" s="262"/>
      <c r="C486" s="94"/>
      <c r="D486" s="94"/>
      <c r="E486" s="94"/>
      <c r="F486" s="45"/>
      <c r="G486" s="26"/>
      <c r="H486" s="48"/>
    </row>
    <row r="487" spans="1:8" s="49" customFormat="1" ht="12.75">
      <c r="A487" s="269"/>
      <c r="B487" s="269"/>
      <c r="C487" s="269"/>
      <c r="D487" s="269"/>
      <c r="E487" s="269"/>
      <c r="F487" s="269"/>
      <c r="G487" s="25"/>
      <c r="H487" s="48"/>
    </row>
    <row r="488" spans="1:8" s="49" customFormat="1" ht="12.75">
      <c r="A488" s="261"/>
      <c r="B488" s="261"/>
      <c r="C488" s="261"/>
      <c r="D488" s="261"/>
      <c r="E488" s="261"/>
      <c r="F488" s="261"/>
      <c r="G488" s="23"/>
      <c r="H488" s="48"/>
    </row>
    <row r="489" spans="1:8" s="49" customFormat="1" ht="12.75">
      <c r="A489" s="268"/>
      <c r="B489" s="268"/>
      <c r="C489" s="268"/>
      <c r="D489" s="268"/>
      <c r="E489" s="268"/>
      <c r="F489" s="268"/>
      <c r="G489" s="26"/>
      <c r="H489" s="48"/>
    </row>
    <row r="490" spans="1:8" s="49" customFormat="1" ht="12.75">
      <c r="A490" s="96"/>
      <c r="B490" s="260"/>
      <c r="C490" s="94"/>
      <c r="D490" s="45"/>
      <c r="E490" s="45"/>
      <c r="F490" s="91"/>
      <c r="G490" s="26"/>
      <c r="H490" s="48"/>
    </row>
    <row r="491" spans="1:8" s="49" customFormat="1" ht="12.75">
      <c r="A491" s="95"/>
      <c r="B491" s="260"/>
      <c r="C491" s="94"/>
      <c r="D491" s="94"/>
      <c r="E491" s="94"/>
      <c r="F491" s="45"/>
      <c r="G491" s="26"/>
      <c r="H491" s="48"/>
    </row>
    <row r="492" spans="1:8" s="49" customFormat="1" ht="12.75">
      <c r="A492" s="96"/>
      <c r="B492" s="260"/>
      <c r="C492" s="94"/>
      <c r="D492" s="45"/>
      <c r="E492" s="45"/>
      <c r="F492" s="91"/>
      <c r="G492" s="26"/>
      <c r="H492" s="48"/>
    </row>
    <row r="493" spans="1:8" s="49" customFormat="1" ht="12.75">
      <c r="A493" s="95"/>
      <c r="B493" s="260"/>
      <c r="C493" s="94"/>
      <c r="D493" s="94"/>
      <c r="E493" s="94"/>
      <c r="F493" s="45"/>
      <c r="G493" s="26"/>
      <c r="H493" s="48"/>
    </row>
    <row r="494" spans="1:8" s="49" customFormat="1" ht="12.75">
      <c r="A494" s="96"/>
      <c r="B494" s="260"/>
      <c r="C494" s="94"/>
      <c r="D494" s="45"/>
      <c r="E494" s="45"/>
      <c r="F494" s="91"/>
      <c r="G494" s="26"/>
      <c r="H494" s="48"/>
    </row>
    <row r="495" spans="1:8" s="49" customFormat="1" ht="12.75">
      <c r="A495" s="95"/>
      <c r="B495" s="260"/>
      <c r="C495" s="45"/>
      <c r="D495" s="45"/>
      <c r="E495" s="45"/>
      <c r="F495" s="45"/>
      <c r="G495" s="26"/>
      <c r="H495" s="48"/>
    </row>
    <row r="496" spans="1:8" s="49" customFormat="1" ht="12.75">
      <c r="A496" s="96"/>
      <c r="B496" s="260"/>
      <c r="C496" s="94"/>
      <c r="D496" s="45"/>
      <c r="E496" s="45"/>
      <c r="F496" s="91"/>
      <c r="G496" s="26"/>
      <c r="H496" s="48"/>
    </row>
    <row r="497" spans="1:8" s="49" customFormat="1" ht="12.75">
      <c r="A497" s="95"/>
      <c r="B497" s="260"/>
      <c r="C497" s="94"/>
      <c r="D497" s="94"/>
      <c r="E497" s="94"/>
      <c r="F497" s="45"/>
      <c r="G497" s="26"/>
      <c r="H497" s="48"/>
    </row>
    <row r="498" spans="1:8" s="49" customFormat="1" ht="12.75">
      <c r="A498" s="268"/>
      <c r="B498" s="268"/>
      <c r="C498" s="268"/>
      <c r="D498" s="268"/>
      <c r="E498" s="268"/>
      <c r="F498" s="268"/>
      <c r="G498" s="26"/>
      <c r="H498" s="48"/>
    </row>
    <row r="499" spans="1:8" s="49" customFormat="1" ht="12.75">
      <c r="A499" s="96"/>
      <c r="B499" s="260"/>
      <c r="C499" s="94"/>
      <c r="D499" s="45"/>
      <c r="E499" s="45"/>
      <c r="F499" s="91"/>
      <c r="G499" s="26"/>
      <c r="H499" s="48"/>
    </row>
    <row r="500" spans="1:8" s="49" customFormat="1" ht="12.75">
      <c r="A500" s="95"/>
      <c r="B500" s="260"/>
      <c r="C500" s="94"/>
      <c r="D500" s="94"/>
      <c r="E500" s="94"/>
      <c r="F500" s="45"/>
      <c r="G500" s="26"/>
      <c r="H500" s="48"/>
    </row>
    <row r="501" spans="1:8" s="49" customFormat="1" ht="12.75">
      <c r="A501" s="96"/>
      <c r="B501" s="260"/>
      <c r="C501" s="94"/>
      <c r="D501" s="45"/>
      <c r="E501" s="45"/>
      <c r="F501" s="91"/>
      <c r="G501" s="26"/>
      <c r="H501" s="48"/>
    </row>
    <row r="502" spans="1:8" s="49" customFormat="1" ht="12.75">
      <c r="A502" s="95"/>
      <c r="B502" s="260"/>
      <c r="C502" s="94"/>
      <c r="D502" s="94"/>
      <c r="E502" s="94"/>
      <c r="F502" s="45"/>
      <c r="G502" s="26"/>
      <c r="H502" s="48"/>
    </row>
    <row r="503" spans="1:8" s="49" customFormat="1" ht="12.75">
      <c r="A503" s="96"/>
      <c r="B503" s="260"/>
      <c r="C503" s="94"/>
      <c r="D503" s="45"/>
      <c r="E503" s="45"/>
      <c r="F503" s="91"/>
      <c r="G503" s="26"/>
      <c r="H503" s="48"/>
    </row>
    <row r="504" spans="1:8" s="49" customFormat="1" ht="12.75">
      <c r="A504" s="95"/>
      <c r="B504" s="260"/>
      <c r="C504" s="45"/>
      <c r="D504" s="45"/>
      <c r="E504" s="45"/>
      <c r="F504" s="45"/>
      <c r="G504" s="26"/>
      <c r="H504" s="48"/>
    </row>
    <row r="505" spans="1:8" s="49" customFormat="1" ht="12.75">
      <c r="A505" s="96"/>
      <c r="B505" s="260"/>
      <c r="C505" s="94"/>
      <c r="D505" s="45"/>
      <c r="E505" s="45"/>
      <c r="F505" s="91"/>
      <c r="G505" s="26"/>
      <c r="H505" s="48"/>
    </row>
    <row r="506" spans="1:8" s="49" customFormat="1" ht="12.75">
      <c r="A506" s="95"/>
      <c r="B506" s="260"/>
      <c r="C506" s="45"/>
      <c r="D506" s="45"/>
      <c r="E506" s="45"/>
      <c r="F506" s="45"/>
      <c r="G506" s="26"/>
      <c r="H506" s="48"/>
    </row>
    <row r="507" spans="1:8" s="49" customFormat="1" ht="12.75">
      <c r="A507" s="96"/>
      <c r="B507" s="260"/>
      <c r="C507" s="94"/>
      <c r="D507" s="45"/>
      <c r="E507" s="45"/>
      <c r="F507" s="91"/>
      <c r="G507" s="26"/>
      <c r="H507" s="48"/>
    </row>
    <row r="508" spans="1:8" s="49" customFormat="1" ht="12.75">
      <c r="A508" s="95"/>
      <c r="B508" s="260"/>
      <c r="C508" s="45"/>
      <c r="D508" s="45"/>
      <c r="E508" s="45"/>
      <c r="F508" s="45"/>
      <c r="G508" s="26"/>
      <c r="H508" s="48"/>
    </row>
    <row r="509" spans="1:8" s="49" customFormat="1" ht="12.75">
      <c r="A509" s="96"/>
      <c r="B509" s="260"/>
      <c r="C509" s="94"/>
      <c r="D509" s="45"/>
      <c r="E509" s="45"/>
      <c r="F509" s="91"/>
      <c r="G509" s="26"/>
      <c r="H509" s="48"/>
    </row>
    <row r="510" spans="1:8" s="49" customFormat="1" ht="12.75">
      <c r="A510" s="95"/>
      <c r="B510" s="260"/>
      <c r="C510" s="45"/>
      <c r="D510" s="45"/>
      <c r="E510" s="45"/>
      <c r="F510" s="45"/>
      <c r="G510" s="26"/>
      <c r="H510" s="48"/>
    </row>
    <row r="511" spans="1:8" s="49" customFormat="1" ht="12.75">
      <c r="A511" s="96"/>
      <c r="B511" s="260"/>
      <c r="C511" s="94"/>
      <c r="D511" s="45"/>
      <c r="E511" s="45"/>
      <c r="F511" s="91"/>
      <c r="G511" s="26"/>
      <c r="H511" s="48"/>
    </row>
    <row r="512" spans="1:8" s="49" customFormat="1" ht="12.75">
      <c r="A512" s="95"/>
      <c r="B512" s="260"/>
      <c r="C512" s="94"/>
      <c r="D512" s="94"/>
      <c r="E512" s="94"/>
      <c r="F512" s="94"/>
      <c r="G512" s="26"/>
      <c r="H512" s="48"/>
    </row>
    <row r="513" spans="1:8" s="49" customFormat="1" ht="12.75">
      <c r="A513" s="96"/>
      <c r="B513" s="260"/>
      <c r="C513" s="94"/>
      <c r="D513" s="45"/>
      <c r="E513" s="45"/>
      <c r="F513" s="91"/>
      <c r="G513" s="26"/>
      <c r="H513" s="48"/>
    </row>
    <row r="514" spans="1:8" s="49" customFormat="1" ht="12.75">
      <c r="A514" s="95"/>
      <c r="B514" s="260"/>
      <c r="C514" s="94"/>
      <c r="D514" s="94"/>
      <c r="E514" s="94"/>
      <c r="F514" s="94"/>
      <c r="G514" s="26"/>
      <c r="H514" s="48"/>
    </row>
    <row r="515" spans="1:8" s="49" customFormat="1" ht="12.75">
      <c r="A515" s="96"/>
      <c r="B515" s="260"/>
      <c r="C515" s="94"/>
      <c r="D515" s="45"/>
      <c r="E515" s="45"/>
      <c r="F515" s="91"/>
      <c r="G515" s="26"/>
      <c r="H515" s="48"/>
    </row>
    <row r="516" spans="1:8" s="49" customFormat="1" ht="12.75">
      <c r="A516" s="95"/>
      <c r="B516" s="260"/>
      <c r="C516" s="94"/>
      <c r="D516" s="94"/>
      <c r="E516" s="94"/>
      <c r="F516" s="94"/>
      <c r="G516" s="26"/>
      <c r="H516" s="48"/>
    </row>
    <row r="517" spans="1:8" s="49" customFormat="1" ht="12.75">
      <c r="A517" s="96"/>
      <c r="B517" s="260"/>
      <c r="C517" s="94"/>
      <c r="D517" s="45"/>
      <c r="E517" s="45"/>
      <c r="F517" s="91"/>
      <c r="G517" s="26"/>
      <c r="H517" s="48"/>
    </row>
    <row r="518" spans="1:8" s="49" customFormat="1" ht="12.75">
      <c r="A518" s="95"/>
      <c r="B518" s="260"/>
      <c r="C518" s="94"/>
      <c r="D518" s="94"/>
      <c r="E518" s="94"/>
      <c r="F518" s="94"/>
      <c r="G518" s="26"/>
      <c r="H518" s="48"/>
    </row>
    <row r="519" spans="1:8" s="49" customFormat="1" ht="12.75">
      <c r="A519" s="96"/>
      <c r="B519" s="260"/>
      <c r="C519" s="94"/>
      <c r="D519" s="45"/>
      <c r="E519" s="45"/>
      <c r="F519" s="91"/>
      <c r="G519" s="26"/>
      <c r="H519" s="48"/>
    </row>
    <row r="520" spans="1:8" s="49" customFormat="1" ht="12.75">
      <c r="A520" s="95"/>
      <c r="B520" s="260"/>
      <c r="C520" s="94"/>
      <c r="D520" s="94"/>
      <c r="E520" s="94"/>
      <c r="F520" s="94"/>
      <c r="G520" s="26"/>
      <c r="H520" s="48"/>
    </row>
    <row r="521" spans="1:8" s="49" customFormat="1" ht="12.75">
      <c r="A521" s="96"/>
      <c r="B521" s="260"/>
      <c r="C521" s="94"/>
      <c r="D521" s="45"/>
      <c r="E521" s="45"/>
      <c r="F521" s="91"/>
      <c r="G521" s="26"/>
      <c r="H521" s="48"/>
    </row>
    <row r="522" spans="1:8" s="49" customFormat="1" ht="12.75">
      <c r="A522" s="95"/>
      <c r="B522" s="260"/>
      <c r="C522" s="94"/>
      <c r="D522" s="94"/>
      <c r="E522" s="94"/>
      <c r="F522" s="45"/>
      <c r="G522" s="26"/>
      <c r="H522" s="48"/>
    </row>
    <row r="523" spans="1:8" s="49" customFormat="1" ht="12.75">
      <c r="A523" s="96"/>
      <c r="B523" s="260"/>
      <c r="C523" s="94"/>
      <c r="D523" s="45"/>
      <c r="E523" s="45"/>
      <c r="F523" s="91"/>
      <c r="G523" s="26"/>
      <c r="H523" s="48"/>
    </row>
    <row r="524" spans="1:8" s="49" customFormat="1" ht="12.75">
      <c r="A524" s="95"/>
      <c r="B524" s="260"/>
      <c r="C524" s="94"/>
      <c r="D524" s="94"/>
      <c r="E524" s="94"/>
      <c r="F524" s="45"/>
      <c r="G524" s="26"/>
      <c r="H524" s="48"/>
    </row>
    <row r="525" spans="1:8" s="49" customFormat="1" ht="12.75">
      <c r="A525" s="96"/>
      <c r="B525" s="260"/>
      <c r="C525" s="94"/>
      <c r="D525" s="45"/>
      <c r="E525" s="45"/>
      <c r="F525" s="91"/>
      <c r="G525" s="26"/>
      <c r="H525" s="48"/>
    </row>
    <row r="526" spans="1:8" s="49" customFormat="1" ht="12.75">
      <c r="A526" s="95"/>
      <c r="B526" s="260"/>
      <c r="C526" s="94"/>
      <c r="D526" s="94"/>
      <c r="E526" s="94"/>
      <c r="F526" s="45"/>
      <c r="G526" s="26"/>
      <c r="H526" s="48"/>
    </row>
    <row r="527" spans="1:8" s="49" customFormat="1" ht="12.75">
      <c r="A527" s="96"/>
      <c r="B527" s="260"/>
      <c r="C527" s="94"/>
      <c r="D527" s="45"/>
      <c r="E527" s="45"/>
      <c r="F527" s="91"/>
      <c r="G527" s="26"/>
      <c r="H527" s="48"/>
    </row>
    <row r="528" spans="1:8" s="49" customFormat="1" ht="12.75">
      <c r="A528" s="95"/>
      <c r="B528" s="260"/>
      <c r="C528" s="45"/>
      <c r="D528" s="94"/>
      <c r="E528" s="45"/>
      <c r="F528" s="45"/>
      <c r="G528" s="26"/>
      <c r="H528" s="48"/>
    </row>
    <row r="529" spans="1:8" s="49" customFormat="1" ht="12.75">
      <c r="A529" s="96"/>
      <c r="B529" s="260"/>
      <c r="C529" s="94"/>
      <c r="D529" s="45"/>
      <c r="E529" s="45"/>
      <c r="F529" s="91"/>
      <c r="G529" s="26"/>
      <c r="H529" s="48"/>
    </row>
    <row r="530" spans="1:8" s="49" customFormat="1" ht="12.75">
      <c r="A530" s="95"/>
      <c r="B530" s="260"/>
      <c r="C530" s="94"/>
      <c r="D530" s="94"/>
      <c r="E530" s="94"/>
      <c r="F530" s="45"/>
      <c r="G530" s="26"/>
      <c r="H530" s="48"/>
    </row>
    <row r="531" spans="1:8" s="49" customFormat="1" ht="12.75">
      <c r="A531" s="261"/>
      <c r="B531" s="261"/>
      <c r="C531" s="261"/>
      <c r="D531" s="261"/>
      <c r="E531" s="261"/>
      <c r="F531" s="261"/>
      <c r="G531" s="23"/>
      <c r="H531" s="48"/>
    </row>
    <row r="532" spans="1:8" s="49" customFormat="1" ht="12.75">
      <c r="A532" s="97"/>
      <c r="B532" s="260"/>
      <c r="C532" s="94"/>
      <c r="D532" s="45"/>
      <c r="E532" s="45"/>
      <c r="F532" s="91"/>
      <c r="G532" s="23"/>
      <c r="H532" s="48"/>
    </row>
    <row r="533" spans="1:8" s="49" customFormat="1" ht="12.75">
      <c r="A533" s="95"/>
      <c r="B533" s="260"/>
      <c r="C533" s="94"/>
      <c r="D533" s="94"/>
      <c r="E533" s="94"/>
      <c r="F533" s="45"/>
      <c r="G533" s="23"/>
      <c r="H533" s="48"/>
    </row>
    <row r="534" spans="1:8" s="49" customFormat="1" ht="12.75">
      <c r="A534" s="97"/>
      <c r="B534" s="260"/>
      <c r="C534" s="94"/>
      <c r="D534" s="45"/>
      <c r="E534" s="45"/>
      <c r="F534" s="91"/>
      <c r="G534" s="23"/>
      <c r="H534" s="48"/>
    </row>
    <row r="535" spans="1:8" s="49" customFormat="1" ht="12.75">
      <c r="A535" s="95"/>
      <c r="B535" s="260"/>
      <c r="C535" s="45"/>
      <c r="D535" s="94"/>
      <c r="E535" s="45"/>
      <c r="F535" s="45"/>
      <c r="G535" s="23"/>
      <c r="H535" s="48"/>
    </row>
    <row r="536" spans="1:8" s="49" customFormat="1" ht="12.75">
      <c r="A536" s="97"/>
      <c r="B536" s="260"/>
      <c r="C536" s="94"/>
      <c r="D536" s="45"/>
      <c r="E536" s="45"/>
      <c r="F536" s="91"/>
      <c r="G536" s="26"/>
      <c r="H536" s="48"/>
    </row>
    <row r="537" spans="1:8" s="49" customFormat="1" ht="12.75">
      <c r="A537" s="95"/>
      <c r="B537" s="260"/>
      <c r="C537" s="94"/>
      <c r="D537" s="94"/>
      <c r="E537" s="94"/>
      <c r="F537" s="45"/>
      <c r="G537" s="26"/>
      <c r="H537" s="48"/>
    </row>
    <row r="538" spans="1:8" s="49" customFormat="1" ht="12.75">
      <c r="A538" s="97"/>
      <c r="B538" s="260"/>
      <c r="C538" s="94"/>
      <c r="D538" s="45"/>
      <c r="E538" s="45"/>
      <c r="F538" s="91"/>
      <c r="G538" s="26"/>
      <c r="H538" s="48"/>
    </row>
    <row r="539" spans="1:8" s="49" customFormat="1" ht="12.75">
      <c r="A539" s="95"/>
      <c r="B539" s="260"/>
      <c r="C539" s="94"/>
      <c r="D539" s="94"/>
      <c r="E539" s="94"/>
      <c r="F539" s="45"/>
      <c r="G539" s="26"/>
      <c r="H539" s="48"/>
    </row>
    <row r="540" spans="1:8" s="49" customFormat="1" ht="12.75">
      <c r="A540" s="97"/>
      <c r="B540" s="260"/>
      <c r="C540" s="270"/>
      <c r="D540" s="270"/>
      <c r="E540" s="270"/>
      <c r="F540" s="270"/>
      <c r="G540" s="21"/>
      <c r="H540" s="48"/>
    </row>
    <row r="541" spans="1:8" s="49" customFormat="1" ht="12.75">
      <c r="A541" s="95"/>
      <c r="B541" s="270"/>
      <c r="C541" s="270"/>
      <c r="D541" s="270"/>
      <c r="E541" s="270"/>
      <c r="F541" s="270"/>
      <c r="G541" s="48"/>
      <c r="H541" s="48"/>
    </row>
    <row r="542" spans="1:15" s="49" customFormat="1" ht="12.75">
      <c r="A542" s="274"/>
      <c r="B542" s="274"/>
      <c r="C542" s="271"/>
      <c r="D542" s="271"/>
      <c r="E542" s="271"/>
      <c r="F542" s="271"/>
      <c r="G542" s="44"/>
      <c r="H542" s="44"/>
      <c r="I542" s="44"/>
      <c r="J542" s="44"/>
      <c r="K542" s="44"/>
      <c r="L542" s="44"/>
      <c r="M542" s="44"/>
      <c r="N542" s="44"/>
      <c r="O542" s="44"/>
    </row>
    <row r="543" spans="1:15" s="49" customFormat="1" ht="12.75">
      <c r="A543" s="274"/>
      <c r="B543" s="274"/>
      <c r="C543" s="271"/>
      <c r="D543" s="271"/>
      <c r="E543" s="271"/>
      <c r="F543" s="271"/>
      <c r="G543" s="44"/>
      <c r="H543" s="44"/>
      <c r="I543" s="44"/>
      <c r="J543" s="44"/>
      <c r="K543" s="44"/>
      <c r="L543" s="44"/>
      <c r="M543" s="44"/>
      <c r="N543" s="44"/>
      <c r="O543" s="44"/>
    </row>
    <row r="544" spans="1:15" s="49" customFormat="1" ht="12.75">
      <c r="A544" s="276"/>
      <c r="B544" s="276"/>
      <c r="C544" s="276"/>
      <c r="D544" s="276"/>
      <c r="E544" s="276"/>
      <c r="F544" s="276"/>
      <c r="G544" s="22"/>
      <c r="H544" s="22"/>
      <c r="I544" s="45"/>
      <c r="J544" s="46"/>
      <c r="K544" s="46"/>
      <c r="L544" s="46"/>
      <c r="M544" s="46"/>
      <c r="N544" s="46"/>
      <c r="O544" s="46"/>
    </row>
    <row r="545" spans="1:15" s="49" customFormat="1" ht="12.75">
      <c r="A545" s="274"/>
      <c r="B545" s="274"/>
      <c r="C545" s="271"/>
      <c r="D545" s="271"/>
      <c r="E545" s="277"/>
      <c r="F545" s="277"/>
      <c r="G545" s="47"/>
      <c r="H545" s="47"/>
      <c r="I545" s="45"/>
      <c r="J545" s="46"/>
      <c r="K545" s="46"/>
      <c r="L545" s="46"/>
      <c r="M545" s="46"/>
      <c r="N545" s="46"/>
      <c r="O545" s="46"/>
    </row>
    <row r="546" spans="1:8" s="49" customFormat="1" ht="12.75">
      <c r="A546" s="274"/>
      <c r="B546" s="274"/>
      <c r="C546" s="271"/>
      <c r="D546" s="271"/>
      <c r="E546" s="277"/>
      <c r="F546" s="277"/>
      <c r="G546" s="47"/>
      <c r="H546" s="47"/>
    </row>
    <row r="547" spans="1:8" s="49" customFormat="1" ht="12.75">
      <c r="A547" s="98"/>
      <c r="B547" s="98"/>
      <c r="C547" s="273"/>
      <c r="D547" s="273"/>
      <c r="E547" s="273"/>
      <c r="F547" s="273"/>
      <c r="G547" s="48"/>
      <c r="H547" s="48"/>
    </row>
    <row r="548" spans="1:8" s="49" customFormat="1" ht="12.75">
      <c r="A548" s="272"/>
      <c r="B548" s="272"/>
      <c r="C548" s="273"/>
      <c r="D548" s="273"/>
      <c r="E548" s="273"/>
      <c r="F548" s="273"/>
      <c r="G548" s="48"/>
      <c r="H548" s="48"/>
    </row>
    <row r="549" spans="1:8" s="49" customFormat="1" ht="12.75">
      <c r="A549" s="99"/>
      <c r="B549" s="48"/>
      <c r="C549" s="48"/>
      <c r="D549" s="48"/>
      <c r="E549" s="48"/>
      <c r="F549" s="48"/>
      <c r="G549" s="48"/>
      <c r="H549" s="48"/>
    </row>
    <row r="550" spans="1:8" s="49" customFormat="1" ht="12.75">
      <c r="A550" s="275"/>
      <c r="B550" s="275"/>
      <c r="C550" s="275"/>
      <c r="D550" s="275"/>
      <c r="E550" s="275"/>
      <c r="F550" s="275"/>
      <c r="G550" s="48"/>
      <c r="H550" s="48"/>
    </row>
    <row r="551" spans="1:8" s="49" customFormat="1" ht="12.75">
      <c r="A551" s="275"/>
      <c r="B551" s="275"/>
      <c r="C551" s="275"/>
      <c r="D551" s="275"/>
      <c r="E551" s="275"/>
      <c r="F551" s="275"/>
      <c r="G551" s="48"/>
      <c r="H551" s="48"/>
    </row>
    <row r="552" spans="1:8" s="49" customFormat="1" ht="12.75">
      <c r="A552" s="99"/>
      <c r="B552" s="48"/>
      <c r="C552" s="48"/>
      <c r="D552" s="48"/>
      <c r="E552" s="48"/>
      <c r="F552" s="48"/>
      <c r="G552" s="48"/>
      <c r="H552" s="48"/>
    </row>
    <row r="553" spans="1:8" s="49" customFormat="1" ht="12.75">
      <c r="A553" s="99"/>
      <c r="B553" s="48"/>
      <c r="C553" s="48"/>
      <c r="D553" s="48"/>
      <c r="E553" s="48"/>
      <c r="F553" s="48"/>
      <c r="G553" s="48"/>
      <c r="H553" s="48"/>
    </row>
    <row r="554" spans="1:8" s="49" customFormat="1" ht="12.75">
      <c r="A554" s="99"/>
      <c r="B554" s="48"/>
      <c r="C554" s="48"/>
      <c r="D554" s="48"/>
      <c r="E554" s="48"/>
      <c r="F554" s="48"/>
      <c r="G554" s="48"/>
      <c r="H554" s="48"/>
    </row>
    <row r="555" spans="1:8" s="49" customFormat="1" ht="12.75">
      <c r="A555" s="99"/>
      <c r="B555" s="48"/>
      <c r="C555" s="48"/>
      <c r="D555" s="48"/>
      <c r="E555" s="48"/>
      <c r="F555" s="48"/>
      <c r="G555" s="48"/>
      <c r="H555" s="48"/>
    </row>
    <row r="556" spans="1:8" s="49" customFormat="1" ht="12.75">
      <c r="A556" s="99"/>
      <c r="B556" s="48"/>
      <c r="C556" s="48"/>
      <c r="D556" s="48"/>
      <c r="E556" s="48"/>
      <c r="F556" s="48"/>
      <c r="G556" s="48"/>
      <c r="H556" s="48"/>
    </row>
    <row r="557" spans="1:8" s="49" customFormat="1" ht="12.75">
      <c r="A557" s="99"/>
      <c r="B557" s="48"/>
      <c r="C557" s="48"/>
      <c r="D557" s="48"/>
      <c r="E557" s="48"/>
      <c r="F557" s="48"/>
      <c r="G557" s="48"/>
      <c r="H557" s="48"/>
    </row>
    <row r="558" spans="1:8" s="49" customFormat="1" ht="12.75">
      <c r="A558" s="99"/>
      <c r="B558" s="48"/>
      <c r="C558" s="48"/>
      <c r="D558" s="48"/>
      <c r="E558" s="48"/>
      <c r="F558" s="48"/>
      <c r="G558" s="48"/>
      <c r="H558" s="48"/>
    </row>
    <row r="559" spans="1:8" s="49" customFormat="1" ht="12.75">
      <c r="A559" s="99"/>
      <c r="B559" s="48"/>
      <c r="C559" s="48"/>
      <c r="D559" s="48"/>
      <c r="E559" s="48"/>
      <c r="F559" s="48"/>
      <c r="G559" s="48"/>
      <c r="H559" s="48"/>
    </row>
    <row r="560" spans="1:8" s="49" customFormat="1" ht="12.75">
      <c r="A560" s="99"/>
      <c r="B560" s="48"/>
      <c r="C560" s="48"/>
      <c r="D560" s="48"/>
      <c r="E560" s="48"/>
      <c r="F560" s="48"/>
      <c r="G560" s="48"/>
      <c r="H560" s="48"/>
    </row>
    <row r="561" spans="1:8" s="49" customFormat="1" ht="12.75">
      <c r="A561" s="99"/>
      <c r="B561" s="48"/>
      <c r="C561" s="48"/>
      <c r="D561" s="48"/>
      <c r="E561" s="48"/>
      <c r="F561" s="48"/>
      <c r="G561" s="48"/>
      <c r="H561" s="48"/>
    </row>
    <row r="562" spans="1:8" s="49" customFormat="1" ht="12.75">
      <c r="A562" s="99"/>
      <c r="B562" s="48"/>
      <c r="C562" s="48"/>
      <c r="D562" s="48"/>
      <c r="E562" s="48"/>
      <c r="F562" s="48"/>
      <c r="G562" s="48"/>
      <c r="H562" s="48"/>
    </row>
    <row r="563" spans="1:8" s="49" customFormat="1" ht="12.75">
      <c r="A563" s="99"/>
      <c r="B563" s="48"/>
      <c r="C563" s="48"/>
      <c r="D563" s="48"/>
      <c r="E563" s="48"/>
      <c r="F563" s="48"/>
      <c r="G563" s="48"/>
      <c r="H563" s="48"/>
    </row>
    <row r="564" spans="1:8" s="49" customFormat="1" ht="12.75">
      <c r="A564" s="99"/>
      <c r="B564" s="48"/>
      <c r="C564" s="48"/>
      <c r="D564" s="48"/>
      <c r="E564" s="48"/>
      <c r="F564" s="48"/>
      <c r="G564" s="48"/>
      <c r="H564" s="48"/>
    </row>
    <row r="565" spans="1:8" s="49" customFormat="1" ht="12.75">
      <c r="A565" s="99"/>
      <c r="B565" s="48"/>
      <c r="C565" s="48"/>
      <c r="D565" s="48"/>
      <c r="E565" s="48"/>
      <c r="F565" s="48"/>
      <c r="G565" s="48"/>
      <c r="H565" s="48"/>
    </row>
    <row r="566" spans="1:8" s="49" customFormat="1" ht="12.75">
      <c r="A566" s="99"/>
      <c r="B566" s="48"/>
      <c r="C566" s="48"/>
      <c r="D566" s="48"/>
      <c r="E566" s="48"/>
      <c r="F566" s="48"/>
      <c r="G566" s="48"/>
      <c r="H566" s="48"/>
    </row>
    <row r="567" spans="1:8" s="49" customFormat="1" ht="12.75">
      <c r="A567" s="99"/>
      <c r="B567" s="48"/>
      <c r="C567" s="48"/>
      <c r="D567" s="48"/>
      <c r="E567" s="48"/>
      <c r="F567" s="48"/>
      <c r="G567" s="48"/>
      <c r="H567" s="48"/>
    </row>
    <row r="568" spans="1:8" s="49" customFormat="1" ht="12.75">
      <c r="A568" s="99"/>
      <c r="B568" s="48"/>
      <c r="C568" s="48"/>
      <c r="D568" s="48"/>
      <c r="E568" s="48"/>
      <c r="F568" s="48"/>
      <c r="G568" s="48"/>
      <c r="H568" s="48"/>
    </row>
    <row r="569" spans="1:8" s="49" customFormat="1" ht="12.75">
      <c r="A569" s="99"/>
      <c r="B569" s="48"/>
      <c r="C569" s="48"/>
      <c r="D569" s="48"/>
      <c r="E569" s="48"/>
      <c r="F569" s="48"/>
      <c r="G569" s="48"/>
      <c r="H569" s="48"/>
    </row>
    <row r="570" spans="1:8" s="49" customFormat="1" ht="12.75">
      <c r="A570" s="99"/>
      <c r="B570" s="48"/>
      <c r="C570" s="48"/>
      <c r="D570" s="48"/>
      <c r="E570" s="48"/>
      <c r="F570" s="48"/>
      <c r="G570" s="48"/>
      <c r="H570" s="48"/>
    </row>
    <row r="571" spans="1:8" s="49" customFormat="1" ht="12.75">
      <c r="A571" s="99"/>
      <c r="B571" s="48"/>
      <c r="C571" s="48"/>
      <c r="D571" s="48"/>
      <c r="E571" s="48"/>
      <c r="F571" s="48"/>
      <c r="G571" s="48"/>
      <c r="H571" s="48"/>
    </row>
    <row r="572" spans="1:8" s="49" customFormat="1" ht="12.75">
      <c r="A572" s="99"/>
      <c r="B572" s="48"/>
      <c r="C572" s="48"/>
      <c r="D572" s="48"/>
      <c r="E572" s="48"/>
      <c r="F572" s="48"/>
      <c r="G572" s="48"/>
      <c r="H572" s="48"/>
    </row>
    <row r="573" spans="1:8" s="49" customFormat="1" ht="12.75">
      <c r="A573" s="99"/>
      <c r="B573" s="48"/>
      <c r="C573" s="48"/>
      <c r="D573" s="48"/>
      <c r="E573" s="48"/>
      <c r="F573" s="48"/>
      <c r="G573" s="48"/>
      <c r="H573" s="48"/>
    </row>
    <row r="574" spans="1:8" s="49" customFormat="1" ht="12.75">
      <c r="A574" s="99"/>
      <c r="B574" s="48"/>
      <c r="C574" s="48"/>
      <c r="D574" s="48"/>
      <c r="E574" s="48"/>
      <c r="F574" s="48"/>
      <c r="G574" s="48"/>
      <c r="H574" s="48"/>
    </row>
    <row r="575" spans="1:8" s="49" customFormat="1" ht="12.75">
      <c r="A575" s="99"/>
      <c r="B575" s="48"/>
      <c r="C575" s="48"/>
      <c r="D575" s="48"/>
      <c r="E575" s="48"/>
      <c r="F575" s="48"/>
      <c r="G575" s="48"/>
      <c r="H575" s="48"/>
    </row>
    <row r="576" spans="1:8" s="49" customFormat="1" ht="12.75">
      <c r="A576" s="99"/>
      <c r="B576" s="48"/>
      <c r="C576" s="48"/>
      <c r="D576" s="48"/>
      <c r="E576" s="48"/>
      <c r="F576" s="48"/>
      <c r="G576" s="48"/>
      <c r="H576" s="48"/>
    </row>
    <row r="577" spans="1:8" s="49" customFormat="1" ht="12.75">
      <c r="A577" s="99"/>
      <c r="B577" s="48"/>
      <c r="C577" s="48"/>
      <c r="D577" s="48"/>
      <c r="E577" s="48"/>
      <c r="F577" s="48"/>
      <c r="G577" s="48"/>
      <c r="H577" s="48"/>
    </row>
    <row r="578" spans="1:8" s="49" customFormat="1" ht="12.75">
      <c r="A578" s="99"/>
      <c r="B578" s="48"/>
      <c r="C578" s="48"/>
      <c r="D578" s="48"/>
      <c r="E578" s="48"/>
      <c r="F578" s="48"/>
      <c r="G578" s="48"/>
      <c r="H578" s="48"/>
    </row>
    <row r="579" spans="1:8" s="49" customFormat="1" ht="12.75">
      <c r="A579" s="99"/>
      <c r="B579" s="48"/>
      <c r="C579" s="48"/>
      <c r="D579" s="48"/>
      <c r="E579" s="48"/>
      <c r="F579" s="48"/>
      <c r="G579" s="48"/>
      <c r="H579" s="48"/>
    </row>
    <row r="580" spans="1:8" s="49" customFormat="1" ht="12.75">
      <c r="A580" s="99"/>
      <c r="B580" s="48"/>
      <c r="C580" s="48"/>
      <c r="D580" s="48"/>
      <c r="E580" s="48"/>
      <c r="F580" s="48"/>
      <c r="G580" s="48"/>
      <c r="H580" s="48"/>
    </row>
    <row r="581" spans="1:8" s="49" customFormat="1" ht="12.75">
      <c r="A581" s="99"/>
      <c r="B581" s="48"/>
      <c r="C581" s="48"/>
      <c r="D581" s="48"/>
      <c r="E581" s="48"/>
      <c r="F581" s="48"/>
      <c r="G581" s="48"/>
      <c r="H581" s="48"/>
    </row>
    <row r="582" spans="1:8" s="49" customFormat="1" ht="12.75">
      <c r="A582" s="99"/>
      <c r="B582" s="48"/>
      <c r="C582" s="48"/>
      <c r="D582" s="48"/>
      <c r="E582" s="48"/>
      <c r="F582" s="48"/>
      <c r="G582" s="48"/>
      <c r="H582" s="48"/>
    </row>
    <row r="583" spans="1:8" s="49" customFormat="1" ht="12.75">
      <c r="A583" s="99"/>
      <c r="B583" s="48"/>
      <c r="C583" s="48"/>
      <c r="D583" s="48"/>
      <c r="E583" s="48"/>
      <c r="F583" s="48"/>
      <c r="G583" s="48"/>
      <c r="H583" s="48"/>
    </row>
    <row r="584" spans="1:8" s="49" customFormat="1" ht="12.75">
      <c r="A584" s="99"/>
      <c r="B584" s="48"/>
      <c r="C584" s="48"/>
      <c r="D584" s="48"/>
      <c r="E584" s="48"/>
      <c r="F584" s="48"/>
      <c r="G584" s="48"/>
      <c r="H584" s="48"/>
    </row>
    <row r="585" spans="1:8" s="49" customFormat="1" ht="12.75">
      <c r="A585" s="99"/>
      <c r="B585" s="48"/>
      <c r="C585" s="48"/>
      <c r="D585" s="48"/>
      <c r="E585" s="48"/>
      <c r="F585" s="48"/>
      <c r="G585" s="48"/>
      <c r="H585" s="48"/>
    </row>
    <row r="586" spans="1:8" s="49" customFormat="1" ht="12.75">
      <c r="A586" s="99"/>
      <c r="B586" s="48"/>
      <c r="C586" s="48"/>
      <c r="D586" s="48"/>
      <c r="E586" s="48"/>
      <c r="F586" s="48"/>
      <c r="G586" s="48"/>
      <c r="H586" s="48"/>
    </row>
    <row r="587" spans="1:8" s="49" customFormat="1" ht="12.75">
      <c r="A587" s="99"/>
      <c r="B587" s="48"/>
      <c r="C587" s="48"/>
      <c r="D587" s="48"/>
      <c r="E587" s="48"/>
      <c r="F587" s="48"/>
      <c r="G587" s="48"/>
      <c r="H587" s="48"/>
    </row>
    <row r="588" spans="1:8" s="49" customFormat="1" ht="12.75">
      <c r="A588" s="99"/>
      <c r="B588" s="48"/>
      <c r="C588" s="48"/>
      <c r="D588" s="48"/>
      <c r="E588" s="48"/>
      <c r="F588" s="48"/>
      <c r="G588" s="48"/>
      <c r="H588" s="48"/>
    </row>
    <row r="589" spans="1:8" s="49" customFormat="1" ht="12.75">
      <c r="A589" s="99"/>
      <c r="B589" s="48"/>
      <c r="C589" s="48"/>
      <c r="D589" s="48"/>
      <c r="E589" s="48"/>
      <c r="F589" s="48"/>
      <c r="G589" s="48"/>
      <c r="H589" s="48"/>
    </row>
    <row r="590" spans="1:8" s="49" customFormat="1" ht="12.75">
      <c r="A590" s="99"/>
      <c r="B590" s="48"/>
      <c r="C590" s="48"/>
      <c r="D590" s="48"/>
      <c r="E590" s="48"/>
      <c r="F590" s="48"/>
      <c r="G590" s="48"/>
      <c r="H590" s="48"/>
    </row>
    <row r="591" spans="1:8" s="49" customFormat="1" ht="12.75">
      <c r="A591" s="99"/>
      <c r="B591" s="48"/>
      <c r="C591" s="48"/>
      <c r="D591" s="48"/>
      <c r="E591" s="48"/>
      <c r="F591" s="48"/>
      <c r="G591" s="48"/>
      <c r="H591" s="48"/>
    </row>
    <row r="592" spans="1:8" s="49" customFormat="1" ht="12.75">
      <c r="A592" s="99"/>
      <c r="B592" s="48"/>
      <c r="C592" s="48"/>
      <c r="D592" s="48"/>
      <c r="E592" s="48"/>
      <c r="F592" s="48"/>
      <c r="G592" s="48"/>
      <c r="H592" s="48"/>
    </row>
    <row r="593" spans="1:8" s="49" customFormat="1" ht="12.75">
      <c r="A593" s="99"/>
      <c r="B593" s="48"/>
      <c r="C593" s="48"/>
      <c r="D593" s="48"/>
      <c r="E593" s="48"/>
      <c r="F593" s="48"/>
      <c r="G593" s="48"/>
      <c r="H593" s="48"/>
    </row>
    <row r="594" spans="1:8" s="49" customFormat="1" ht="12.75">
      <c r="A594" s="99"/>
      <c r="B594" s="48"/>
      <c r="C594" s="48"/>
      <c r="D594" s="48"/>
      <c r="E594" s="48"/>
      <c r="F594" s="48"/>
      <c r="G594" s="48"/>
      <c r="H594" s="48"/>
    </row>
    <row r="595" spans="1:8" s="49" customFormat="1" ht="12.75">
      <c r="A595" s="99"/>
      <c r="B595" s="48"/>
      <c r="C595" s="48"/>
      <c r="D595" s="48"/>
      <c r="E595" s="48"/>
      <c r="F595" s="48"/>
      <c r="G595" s="48"/>
      <c r="H595" s="48"/>
    </row>
    <row r="596" spans="1:8" s="49" customFormat="1" ht="12.75">
      <c r="A596" s="99"/>
      <c r="B596" s="48"/>
      <c r="C596" s="48"/>
      <c r="D596" s="48"/>
      <c r="E596" s="48"/>
      <c r="F596" s="48"/>
      <c r="G596" s="48"/>
      <c r="H596" s="48"/>
    </row>
    <row r="597" spans="1:8" s="49" customFormat="1" ht="12.75">
      <c r="A597" s="99"/>
      <c r="B597" s="48"/>
      <c r="C597" s="48"/>
      <c r="D597" s="48"/>
      <c r="E597" s="48"/>
      <c r="F597" s="48"/>
      <c r="G597" s="48"/>
      <c r="H597" s="48"/>
    </row>
    <row r="598" spans="1:8" s="49" customFormat="1" ht="12.75">
      <c r="A598" s="99"/>
      <c r="B598" s="48"/>
      <c r="C598" s="48"/>
      <c r="D598" s="48"/>
      <c r="E598" s="48"/>
      <c r="F598" s="48"/>
      <c r="G598" s="48"/>
      <c r="H598" s="48"/>
    </row>
    <row r="599" spans="1:8" s="49" customFormat="1" ht="12.75">
      <c r="A599" s="99"/>
      <c r="B599" s="48"/>
      <c r="C599" s="48"/>
      <c r="D599" s="48"/>
      <c r="E599" s="48"/>
      <c r="F599" s="48"/>
      <c r="G599" s="48"/>
      <c r="H599" s="48"/>
    </row>
    <row r="600" spans="1:8" s="49" customFormat="1" ht="12.75">
      <c r="A600" s="99"/>
      <c r="B600" s="48"/>
      <c r="C600" s="48"/>
      <c r="D600" s="48"/>
      <c r="E600" s="48"/>
      <c r="F600" s="48"/>
      <c r="G600" s="48"/>
      <c r="H600" s="48"/>
    </row>
    <row r="601" spans="1:8" s="49" customFormat="1" ht="12.75">
      <c r="A601" s="99"/>
      <c r="B601" s="48"/>
      <c r="C601" s="48"/>
      <c r="D601" s="48"/>
      <c r="E601" s="48"/>
      <c r="F601" s="48"/>
      <c r="G601" s="48"/>
      <c r="H601" s="48"/>
    </row>
    <row r="602" spans="1:8" s="49" customFormat="1" ht="12.75">
      <c r="A602" s="99"/>
      <c r="B602" s="48"/>
      <c r="C602" s="48"/>
      <c r="D602" s="48"/>
      <c r="E602" s="48"/>
      <c r="F602" s="48"/>
      <c r="G602" s="48"/>
      <c r="H602" s="48"/>
    </row>
    <row r="603" spans="1:8" s="49" customFormat="1" ht="12.75">
      <c r="A603" s="99"/>
      <c r="B603" s="48"/>
      <c r="C603" s="48"/>
      <c r="D603" s="48"/>
      <c r="E603" s="48"/>
      <c r="F603" s="48"/>
      <c r="G603" s="48"/>
      <c r="H603" s="48"/>
    </row>
    <row r="604" spans="1:8" s="49" customFormat="1" ht="12.75">
      <c r="A604" s="99"/>
      <c r="B604" s="48"/>
      <c r="C604" s="48"/>
      <c r="D604" s="48"/>
      <c r="E604" s="48"/>
      <c r="F604" s="48"/>
      <c r="G604" s="48"/>
      <c r="H604" s="48"/>
    </row>
    <row r="605" spans="1:8" s="49" customFormat="1" ht="12.75">
      <c r="A605" s="99"/>
      <c r="B605" s="48"/>
      <c r="C605" s="48"/>
      <c r="D605" s="48"/>
      <c r="E605" s="48"/>
      <c r="F605" s="48"/>
      <c r="G605" s="48"/>
      <c r="H605" s="48"/>
    </row>
    <row r="606" spans="1:8" s="49" customFormat="1" ht="12.75">
      <c r="A606" s="99"/>
      <c r="B606" s="48"/>
      <c r="C606" s="48"/>
      <c r="D606" s="48"/>
      <c r="E606" s="48"/>
      <c r="F606" s="48"/>
      <c r="G606" s="48"/>
      <c r="H606" s="48"/>
    </row>
    <row r="607" spans="1:8" s="49" customFormat="1" ht="12.75">
      <c r="A607" s="99"/>
      <c r="B607" s="48"/>
      <c r="C607" s="48"/>
      <c r="D607" s="48"/>
      <c r="E607" s="48"/>
      <c r="F607" s="48"/>
      <c r="G607" s="48"/>
      <c r="H607" s="48"/>
    </row>
    <row r="608" spans="1:8" s="49" customFormat="1" ht="12.75">
      <c r="A608" s="99"/>
      <c r="B608" s="48"/>
      <c r="C608" s="48"/>
      <c r="D608" s="48"/>
      <c r="E608" s="48"/>
      <c r="F608" s="48"/>
      <c r="G608" s="48"/>
      <c r="H608" s="48"/>
    </row>
    <row r="609" spans="1:8" s="49" customFormat="1" ht="12.75">
      <c r="A609" s="99"/>
      <c r="B609" s="48"/>
      <c r="C609" s="48"/>
      <c r="D609" s="48"/>
      <c r="E609" s="48"/>
      <c r="F609" s="48"/>
      <c r="G609" s="48"/>
      <c r="H609" s="48"/>
    </row>
    <row r="610" spans="1:8" s="49" customFormat="1" ht="12.75">
      <c r="A610" s="99"/>
      <c r="B610" s="48"/>
      <c r="C610" s="48"/>
      <c r="D610" s="48"/>
      <c r="E610" s="48"/>
      <c r="F610" s="48"/>
      <c r="G610" s="48"/>
      <c r="H610" s="48"/>
    </row>
    <row r="611" spans="1:8" s="49" customFormat="1" ht="12.75">
      <c r="A611" s="99"/>
      <c r="B611" s="48"/>
      <c r="C611" s="48"/>
      <c r="D611" s="48"/>
      <c r="E611" s="48"/>
      <c r="F611" s="48"/>
      <c r="G611" s="48"/>
      <c r="H611" s="48"/>
    </row>
    <row r="612" spans="1:8" s="49" customFormat="1" ht="12.75">
      <c r="A612" s="99"/>
      <c r="B612" s="48"/>
      <c r="C612" s="48"/>
      <c r="D612" s="48"/>
      <c r="E612" s="48"/>
      <c r="F612" s="48"/>
      <c r="G612" s="48"/>
      <c r="H612" s="48"/>
    </row>
    <row r="613" spans="1:8" s="49" customFormat="1" ht="12.75">
      <c r="A613" s="99"/>
      <c r="B613" s="48"/>
      <c r="C613" s="48"/>
      <c r="D613" s="48"/>
      <c r="E613" s="48"/>
      <c r="F613" s="48"/>
      <c r="G613" s="48"/>
      <c r="H613" s="48"/>
    </row>
    <row r="614" spans="1:8" s="49" customFormat="1" ht="12.75">
      <c r="A614" s="99"/>
      <c r="B614" s="48"/>
      <c r="C614" s="48"/>
      <c r="D614" s="48"/>
      <c r="E614" s="48"/>
      <c r="F614" s="48"/>
      <c r="G614" s="48"/>
      <c r="H614" s="48"/>
    </row>
    <row r="615" spans="1:8" s="49" customFormat="1" ht="12.75">
      <c r="A615" s="99"/>
      <c r="B615" s="48"/>
      <c r="C615" s="48"/>
      <c r="D615" s="48"/>
      <c r="E615" s="48"/>
      <c r="F615" s="48"/>
      <c r="G615" s="48"/>
      <c r="H615" s="48"/>
    </row>
    <row r="616" spans="1:8" s="49" customFormat="1" ht="12.75">
      <c r="A616" s="99"/>
      <c r="B616" s="48"/>
      <c r="C616" s="48"/>
      <c r="D616" s="48"/>
      <c r="E616" s="48"/>
      <c r="F616" s="48"/>
      <c r="G616" s="48"/>
      <c r="H616" s="48"/>
    </row>
    <row r="617" spans="1:8" s="49" customFormat="1" ht="12.75">
      <c r="A617" s="99"/>
      <c r="B617" s="48"/>
      <c r="C617" s="48"/>
      <c r="D617" s="48"/>
      <c r="E617" s="48"/>
      <c r="F617" s="48"/>
      <c r="G617" s="48"/>
      <c r="H617" s="48"/>
    </row>
    <row r="618" spans="1:8" s="49" customFormat="1" ht="12.75">
      <c r="A618" s="99"/>
      <c r="B618" s="48"/>
      <c r="C618" s="48"/>
      <c r="D618" s="48"/>
      <c r="E618" s="48"/>
      <c r="F618" s="48"/>
      <c r="G618" s="48"/>
      <c r="H618" s="48"/>
    </row>
    <row r="619" spans="1:8" s="49" customFormat="1" ht="12.75">
      <c r="A619" s="99"/>
      <c r="B619" s="48"/>
      <c r="C619" s="48"/>
      <c r="D619" s="48"/>
      <c r="E619" s="48"/>
      <c r="F619" s="48"/>
      <c r="G619" s="48"/>
      <c r="H619" s="48"/>
    </row>
    <row r="620" spans="1:8" s="49" customFormat="1" ht="12.75">
      <c r="A620" s="99"/>
      <c r="B620" s="48"/>
      <c r="C620" s="48"/>
      <c r="D620" s="48"/>
      <c r="E620" s="48"/>
      <c r="F620" s="48"/>
      <c r="G620" s="48"/>
      <c r="H620" s="48"/>
    </row>
    <row r="621" spans="1:8" s="49" customFormat="1" ht="12.75">
      <c r="A621" s="99"/>
      <c r="B621" s="48"/>
      <c r="C621" s="48"/>
      <c r="D621" s="48"/>
      <c r="E621" s="48"/>
      <c r="F621" s="48"/>
      <c r="G621" s="48"/>
      <c r="H621" s="48"/>
    </row>
    <row r="622" spans="1:8" s="49" customFormat="1" ht="12.75">
      <c r="A622" s="99"/>
      <c r="B622" s="48"/>
      <c r="C622" s="48"/>
      <c r="D622" s="48"/>
      <c r="E622" s="48"/>
      <c r="F622" s="48"/>
      <c r="G622" s="48"/>
      <c r="H622" s="48"/>
    </row>
    <row r="623" spans="1:8" s="49" customFormat="1" ht="12.75">
      <c r="A623" s="99"/>
      <c r="B623" s="48"/>
      <c r="C623" s="48"/>
      <c r="D623" s="48"/>
      <c r="E623" s="48"/>
      <c r="F623" s="48"/>
      <c r="G623" s="48"/>
      <c r="H623" s="48"/>
    </row>
    <row r="624" spans="1:8" s="49" customFormat="1" ht="12.75">
      <c r="A624" s="99"/>
      <c r="B624" s="48"/>
      <c r="C624" s="48"/>
      <c r="D624" s="48"/>
      <c r="E624" s="48"/>
      <c r="F624" s="48"/>
      <c r="G624" s="48"/>
      <c r="H624" s="48"/>
    </row>
    <row r="625" spans="1:8" s="49" customFormat="1" ht="12.75">
      <c r="A625" s="99"/>
      <c r="B625" s="48"/>
      <c r="C625" s="48"/>
      <c r="D625" s="48"/>
      <c r="E625" s="48"/>
      <c r="F625" s="48"/>
      <c r="G625" s="48"/>
      <c r="H625" s="48"/>
    </row>
    <row r="626" spans="1:8" s="49" customFormat="1" ht="12.75">
      <c r="A626" s="99"/>
      <c r="B626" s="48"/>
      <c r="C626" s="48"/>
      <c r="D626" s="48"/>
      <c r="E626" s="48"/>
      <c r="F626" s="48"/>
      <c r="G626" s="48"/>
      <c r="H626" s="48"/>
    </row>
    <row r="627" spans="1:8" s="49" customFormat="1" ht="12.75">
      <c r="A627" s="99"/>
      <c r="B627" s="48"/>
      <c r="C627" s="48"/>
      <c r="D627" s="48"/>
      <c r="E627" s="48"/>
      <c r="F627" s="48"/>
      <c r="G627" s="48"/>
      <c r="H627" s="48"/>
    </row>
    <row r="628" spans="1:8" s="49" customFormat="1" ht="12.75">
      <c r="A628" s="99"/>
      <c r="B628" s="48"/>
      <c r="C628" s="48"/>
      <c r="D628" s="48"/>
      <c r="E628" s="48"/>
      <c r="F628" s="48"/>
      <c r="G628" s="48"/>
      <c r="H628" s="48"/>
    </row>
    <row r="629" spans="1:8" s="49" customFormat="1" ht="12.75">
      <c r="A629" s="99"/>
      <c r="B629" s="48"/>
      <c r="C629" s="48"/>
      <c r="D629" s="48"/>
      <c r="E629" s="48"/>
      <c r="F629" s="48"/>
      <c r="G629" s="48"/>
      <c r="H629" s="48"/>
    </row>
    <row r="630" spans="1:8" s="49" customFormat="1" ht="12.75">
      <c r="A630" s="99"/>
      <c r="B630" s="48"/>
      <c r="C630" s="48"/>
      <c r="D630" s="48"/>
      <c r="E630" s="48"/>
      <c r="F630" s="48"/>
      <c r="G630" s="48"/>
      <c r="H630" s="48"/>
    </row>
    <row r="631" spans="1:8" s="49" customFormat="1" ht="12.75">
      <c r="A631" s="99"/>
      <c r="B631" s="48"/>
      <c r="C631" s="48"/>
      <c r="D631" s="48"/>
      <c r="E631" s="48"/>
      <c r="F631" s="48"/>
      <c r="G631" s="48"/>
      <c r="H631" s="48"/>
    </row>
    <row r="632" spans="1:8" s="49" customFormat="1" ht="12.75">
      <c r="A632" s="99"/>
      <c r="B632" s="48"/>
      <c r="C632" s="48"/>
      <c r="D632" s="48"/>
      <c r="E632" s="48"/>
      <c r="F632" s="48"/>
      <c r="G632" s="48"/>
      <c r="H632" s="48"/>
    </row>
    <row r="633" spans="1:8" s="49" customFormat="1" ht="12.75">
      <c r="A633" s="99"/>
      <c r="B633" s="48"/>
      <c r="C633" s="48"/>
      <c r="D633" s="48"/>
      <c r="E633" s="48"/>
      <c r="F633" s="48"/>
      <c r="G633" s="48"/>
      <c r="H633" s="48"/>
    </row>
    <row r="634" spans="1:8" s="49" customFormat="1" ht="12.75">
      <c r="A634" s="99"/>
      <c r="B634" s="48"/>
      <c r="C634" s="48"/>
      <c r="D634" s="48"/>
      <c r="E634" s="48"/>
      <c r="F634" s="48"/>
      <c r="G634" s="48"/>
      <c r="H634" s="48"/>
    </row>
    <row r="635" spans="1:8" s="49" customFormat="1" ht="12.75">
      <c r="A635" s="99"/>
      <c r="B635" s="48"/>
      <c r="C635" s="48"/>
      <c r="D635" s="48"/>
      <c r="E635" s="48"/>
      <c r="F635" s="48"/>
      <c r="G635" s="48"/>
      <c r="H635" s="48"/>
    </row>
    <row r="636" spans="1:8" s="49" customFormat="1" ht="12.75">
      <c r="A636" s="99"/>
      <c r="B636" s="48"/>
      <c r="C636" s="48"/>
      <c r="D636" s="48"/>
      <c r="E636" s="48"/>
      <c r="F636" s="48"/>
      <c r="G636" s="48"/>
      <c r="H636" s="48"/>
    </row>
    <row r="637" spans="1:8" s="49" customFormat="1" ht="12.75">
      <c r="A637" s="99"/>
      <c r="B637" s="48"/>
      <c r="C637" s="48"/>
      <c r="D637" s="48"/>
      <c r="E637" s="48"/>
      <c r="F637" s="48"/>
      <c r="G637" s="48"/>
      <c r="H637" s="48"/>
    </row>
    <row r="638" spans="1:8" s="49" customFormat="1" ht="12.75">
      <c r="A638" s="99"/>
      <c r="B638" s="48"/>
      <c r="C638" s="48"/>
      <c r="D638" s="48"/>
      <c r="E638" s="48"/>
      <c r="F638" s="48"/>
      <c r="G638" s="48"/>
      <c r="H638" s="48"/>
    </row>
    <row r="639" spans="1:8" s="49" customFormat="1" ht="12.75">
      <c r="A639" s="99"/>
      <c r="B639" s="48"/>
      <c r="C639" s="48"/>
      <c r="D639" s="48"/>
      <c r="E639" s="48"/>
      <c r="F639" s="48"/>
      <c r="G639" s="48"/>
      <c r="H639" s="48"/>
    </row>
    <row r="640" spans="1:8" s="49" customFormat="1" ht="12.75">
      <c r="A640" s="99"/>
      <c r="B640" s="48"/>
      <c r="C640" s="48"/>
      <c r="D640" s="48"/>
      <c r="E640" s="48"/>
      <c r="F640" s="48"/>
      <c r="G640" s="48"/>
      <c r="H640" s="48"/>
    </row>
    <row r="641" spans="1:8" s="49" customFormat="1" ht="12.75">
      <c r="A641" s="99"/>
      <c r="B641" s="48"/>
      <c r="C641" s="48"/>
      <c r="D641" s="48"/>
      <c r="E641" s="48"/>
      <c r="F641" s="48"/>
      <c r="G641" s="48"/>
      <c r="H641" s="48"/>
    </row>
    <row r="642" spans="1:8" s="49" customFormat="1" ht="12.75">
      <c r="A642" s="99"/>
      <c r="B642" s="48"/>
      <c r="C642" s="48"/>
      <c r="D642" s="48"/>
      <c r="E642" s="48"/>
      <c r="F642" s="48"/>
      <c r="G642" s="48"/>
      <c r="H642" s="48"/>
    </row>
    <row r="643" spans="1:8" s="49" customFormat="1" ht="12.75">
      <c r="A643" s="99"/>
      <c r="B643" s="48"/>
      <c r="C643" s="48"/>
      <c r="D643" s="48"/>
      <c r="E643" s="48"/>
      <c r="F643" s="48"/>
      <c r="G643" s="48"/>
      <c r="H643" s="48"/>
    </row>
    <row r="644" spans="1:8" s="49" customFormat="1" ht="12.75">
      <c r="A644" s="99"/>
      <c r="B644" s="48"/>
      <c r="C644" s="48"/>
      <c r="D644" s="48"/>
      <c r="E644" s="48"/>
      <c r="F644" s="48"/>
      <c r="G644" s="48"/>
      <c r="H644" s="48"/>
    </row>
    <row r="645" spans="1:8" s="49" customFormat="1" ht="12.75">
      <c r="A645" s="99"/>
      <c r="B645" s="48"/>
      <c r="C645" s="48"/>
      <c r="D645" s="48"/>
      <c r="E645" s="48"/>
      <c r="F645" s="48"/>
      <c r="G645" s="48"/>
      <c r="H645" s="48"/>
    </row>
    <row r="646" s="49" customFormat="1" ht="12.75">
      <c r="A646" s="100"/>
    </row>
    <row r="647" s="49" customFormat="1" ht="12.75">
      <c r="A647" s="100"/>
    </row>
    <row r="648" s="49" customFormat="1" ht="12.75">
      <c r="A648" s="100"/>
    </row>
    <row r="649" s="49" customFormat="1" ht="12.75">
      <c r="A649" s="100"/>
    </row>
    <row r="650" s="49" customFormat="1" ht="12.75">
      <c r="A650" s="100"/>
    </row>
    <row r="651" s="49" customFormat="1" ht="12.75">
      <c r="A651" s="100"/>
    </row>
    <row r="652" s="49" customFormat="1" ht="12.75">
      <c r="A652" s="100"/>
    </row>
    <row r="653" s="49" customFormat="1" ht="12.75">
      <c r="A653" s="100"/>
    </row>
    <row r="654" s="49" customFormat="1" ht="12.75">
      <c r="A654" s="100"/>
    </row>
    <row r="655" s="49" customFormat="1" ht="12.75">
      <c r="A655" s="100"/>
    </row>
    <row r="656" s="49" customFormat="1" ht="12.75">
      <c r="A656" s="100"/>
    </row>
    <row r="657" s="49" customFormat="1" ht="12.75">
      <c r="A657" s="100"/>
    </row>
    <row r="658" s="49" customFormat="1" ht="12.75">
      <c r="A658" s="100"/>
    </row>
    <row r="659" s="49" customFormat="1" ht="12.75">
      <c r="A659" s="100"/>
    </row>
    <row r="660" s="49" customFormat="1" ht="12.75">
      <c r="A660" s="100"/>
    </row>
    <row r="661" s="49" customFormat="1" ht="12.75">
      <c r="A661" s="100"/>
    </row>
    <row r="662" s="49" customFormat="1" ht="12.75">
      <c r="A662" s="100"/>
    </row>
    <row r="663" s="49" customFormat="1" ht="12.75">
      <c r="A663" s="100"/>
    </row>
    <row r="664" s="49" customFormat="1" ht="12.75">
      <c r="A664" s="100"/>
    </row>
    <row r="665" s="49" customFormat="1" ht="12.75">
      <c r="A665" s="100"/>
    </row>
    <row r="666" s="49" customFormat="1" ht="12.75">
      <c r="A666" s="100"/>
    </row>
    <row r="667" s="49" customFormat="1" ht="12.75">
      <c r="A667" s="100"/>
    </row>
    <row r="668" s="49" customFormat="1" ht="12.75">
      <c r="A668" s="100"/>
    </row>
    <row r="669" s="49" customFormat="1" ht="12.75">
      <c r="A669" s="100"/>
    </row>
    <row r="670" s="49" customFormat="1" ht="12.75">
      <c r="A670" s="100"/>
    </row>
    <row r="671" s="49" customFormat="1" ht="12.75">
      <c r="A671" s="100"/>
    </row>
    <row r="672" s="49" customFormat="1" ht="12.75">
      <c r="A672" s="100"/>
    </row>
    <row r="673" s="49" customFormat="1" ht="12.75">
      <c r="A673" s="100"/>
    </row>
    <row r="674" s="49" customFormat="1" ht="12.75">
      <c r="A674" s="100"/>
    </row>
    <row r="675" s="49" customFormat="1" ht="12.75">
      <c r="A675" s="100"/>
    </row>
    <row r="676" s="49" customFormat="1" ht="12.75">
      <c r="A676" s="100"/>
    </row>
    <row r="677" s="49" customFormat="1" ht="12.75">
      <c r="A677" s="100"/>
    </row>
    <row r="678" s="49" customFormat="1" ht="12.75">
      <c r="A678" s="100"/>
    </row>
    <row r="679" s="49" customFormat="1" ht="12.75">
      <c r="A679" s="100"/>
    </row>
    <row r="680" s="49" customFormat="1" ht="12.75">
      <c r="A680" s="100"/>
    </row>
    <row r="681" s="49" customFormat="1" ht="12.75">
      <c r="A681" s="100"/>
    </row>
    <row r="682" s="49" customFormat="1" ht="12.75">
      <c r="A682" s="100"/>
    </row>
    <row r="683" s="49" customFormat="1" ht="12.75">
      <c r="A683" s="100"/>
    </row>
    <row r="684" s="49" customFormat="1" ht="12.75">
      <c r="A684" s="100"/>
    </row>
    <row r="685" s="49" customFormat="1" ht="12.75">
      <c r="A685" s="100"/>
    </row>
    <row r="686" s="49" customFormat="1" ht="12.75">
      <c r="A686" s="100"/>
    </row>
    <row r="687" s="49" customFormat="1" ht="12.75">
      <c r="A687" s="100"/>
    </row>
    <row r="688" s="49" customFormat="1" ht="12.75">
      <c r="A688" s="100"/>
    </row>
    <row r="689" s="49" customFormat="1" ht="12.75">
      <c r="A689" s="100"/>
    </row>
    <row r="690" s="49" customFormat="1" ht="12.75">
      <c r="A690" s="100"/>
    </row>
    <row r="691" s="49" customFormat="1" ht="12.75">
      <c r="A691" s="100"/>
    </row>
    <row r="692" s="49" customFormat="1" ht="12.75">
      <c r="A692" s="100"/>
    </row>
    <row r="693" s="49" customFormat="1" ht="12.75">
      <c r="A693" s="100"/>
    </row>
    <row r="694" s="49" customFormat="1" ht="12.75">
      <c r="A694" s="100"/>
    </row>
    <row r="695" s="49" customFormat="1" ht="12.75">
      <c r="A695" s="100"/>
    </row>
    <row r="696" s="49" customFormat="1" ht="12.75">
      <c r="A696" s="100"/>
    </row>
    <row r="697" s="49" customFormat="1" ht="12.75">
      <c r="A697" s="100"/>
    </row>
    <row r="698" s="49" customFormat="1" ht="12.75">
      <c r="A698" s="100"/>
    </row>
    <row r="699" s="49" customFormat="1" ht="12.75">
      <c r="A699" s="100"/>
    </row>
    <row r="700" s="49" customFormat="1" ht="12.75">
      <c r="A700" s="100"/>
    </row>
    <row r="701" s="49" customFormat="1" ht="12.75">
      <c r="A701" s="100"/>
    </row>
    <row r="702" s="49" customFormat="1" ht="12.75">
      <c r="A702" s="100"/>
    </row>
    <row r="703" s="49" customFormat="1" ht="12.75">
      <c r="A703" s="100"/>
    </row>
    <row r="704" s="49" customFormat="1" ht="12.75">
      <c r="A704" s="100"/>
    </row>
    <row r="705" s="49" customFormat="1" ht="12.75">
      <c r="A705" s="100"/>
    </row>
    <row r="706" s="49" customFormat="1" ht="12.75">
      <c r="A706" s="100"/>
    </row>
    <row r="707" s="49" customFormat="1" ht="12.75">
      <c r="A707" s="100"/>
    </row>
    <row r="708" s="49" customFormat="1" ht="12.75">
      <c r="A708" s="100"/>
    </row>
    <row r="709" s="49" customFormat="1" ht="12.75">
      <c r="A709" s="100"/>
    </row>
    <row r="710" s="49" customFormat="1" ht="12.75">
      <c r="A710" s="100"/>
    </row>
    <row r="711" s="49" customFormat="1" ht="12.75">
      <c r="A711" s="100"/>
    </row>
    <row r="712" s="49" customFormat="1" ht="12.75">
      <c r="A712" s="100"/>
    </row>
    <row r="713" s="49" customFormat="1" ht="12.75">
      <c r="A713" s="100"/>
    </row>
    <row r="714" s="49" customFormat="1" ht="12.75">
      <c r="A714" s="100"/>
    </row>
    <row r="715" s="49" customFormat="1" ht="12.75">
      <c r="A715" s="100"/>
    </row>
    <row r="716" s="49" customFormat="1" ht="12.75">
      <c r="A716" s="100"/>
    </row>
    <row r="717" s="49" customFormat="1" ht="12.75">
      <c r="A717" s="100"/>
    </row>
    <row r="718" s="49" customFormat="1" ht="12.75">
      <c r="A718" s="100"/>
    </row>
    <row r="719" s="49" customFormat="1" ht="12.75">
      <c r="A719" s="100"/>
    </row>
    <row r="720" s="49" customFormat="1" ht="12.75">
      <c r="A720" s="100"/>
    </row>
    <row r="721" s="49" customFormat="1" ht="12.75">
      <c r="A721" s="100"/>
    </row>
    <row r="722" s="49" customFormat="1" ht="12.75">
      <c r="A722" s="100"/>
    </row>
    <row r="723" s="49" customFormat="1" ht="12.75">
      <c r="A723" s="100"/>
    </row>
    <row r="724" s="49" customFormat="1" ht="12.75">
      <c r="A724" s="100"/>
    </row>
    <row r="725" s="49" customFormat="1" ht="12.75">
      <c r="A725" s="100"/>
    </row>
    <row r="726" s="49" customFormat="1" ht="12.75">
      <c r="A726" s="100"/>
    </row>
    <row r="727" s="49" customFormat="1" ht="12.75">
      <c r="A727" s="100"/>
    </row>
    <row r="728" s="49" customFormat="1" ht="12.75">
      <c r="A728" s="100"/>
    </row>
    <row r="729" s="49" customFormat="1" ht="12.75">
      <c r="A729" s="100"/>
    </row>
    <row r="730" s="49" customFormat="1" ht="12.75">
      <c r="A730" s="100"/>
    </row>
    <row r="731" s="49" customFormat="1" ht="12.75">
      <c r="A731" s="100"/>
    </row>
    <row r="732" s="49" customFormat="1" ht="12.75">
      <c r="A732" s="100"/>
    </row>
    <row r="733" s="49" customFormat="1" ht="12.75">
      <c r="A733" s="100"/>
    </row>
    <row r="734" s="49" customFormat="1" ht="12.75">
      <c r="A734" s="100"/>
    </row>
    <row r="735" s="49" customFormat="1" ht="12.75">
      <c r="A735" s="100"/>
    </row>
    <row r="736" s="49" customFormat="1" ht="12.75">
      <c r="A736" s="100"/>
    </row>
    <row r="737" s="49" customFormat="1" ht="12.75">
      <c r="A737" s="100"/>
    </row>
    <row r="738" s="49" customFormat="1" ht="12.75">
      <c r="A738" s="100"/>
    </row>
    <row r="739" s="49" customFormat="1" ht="12.75">
      <c r="A739" s="100"/>
    </row>
    <row r="740" s="49" customFormat="1" ht="12.75">
      <c r="A740" s="100"/>
    </row>
    <row r="741" s="49" customFormat="1" ht="12.75">
      <c r="A741" s="100"/>
    </row>
    <row r="742" s="49" customFormat="1" ht="12.75">
      <c r="A742" s="100"/>
    </row>
    <row r="743" s="49" customFormat="1" ht="12.75">
      <c r="A743" s="100"/>
    </row>
    <row r="744" s="49" customFormat="1" ht="12.75">
      <c r="A744" s="100"/>
    </row>
    <row r="745" s="49" customFormat="1" ht="12.75">
      <c r="A745" s="100"/>
    </row>
    <row r="746" s="49" customFormat="1" ht="12.75">
      <c r="A746" s="100"/>
    </row>
    <row r="747" s="49" customFormat="1" ht="12.75">
      <c r="A747" s="100"/>
    </row>
    <row r="748" s="49" customFormat="1" ht="12.75">
      <c r="A748" s="100"/>
    </row>
    <row r="749" s="49" customFormat="1" ht="12.75">
      <c r="A749" s="100"/>
    </row>
    <row r="750" s="49" customFormat="1" ht="12.75">
      <c r="A750" s="100"/>
    </row>
    <row r="751" s="49" customFormat="1" ht="12.75">
      <c r="A751" s="100"/>
    </row>
    <row r="752" s="49" customFormat="1" ht="12.75">
      <c r="A752" s="100"/>
    </row>
    <row r="753" s="49" customFormat="1" ht="12.75">
      <c r="A753" s="100"/>
    </row>
    <row r="754" s="49" customFormat="1" ht="12.75">
      <c r="A754" s="100"/>
    </row>
    <row r="755" s="49" customFormat="1" ht="12.75">
      <c r="A755" s="100"/>
    </row>
    <row r="756" s="49" customFormat="1" ht="12.75">
      <c r="A756" s="100"/>
    </row>
    <row r="757" s="49" customFormat="1" ht="12.75">
      <c r="A757" s="100"/>
    </row>
    <row r="758" s="49" customFormat="1" ht="12.75">
      <c r="A758" s="100"/>
    </row>
    <row r="759" s="49" customFormat="1" ht="12.75">
      <c r="A759" s="100"/>
    </row>
    <row r="760" s="49" customFormat="1" ht="12.75">
      <c r="A760" s="100"/>
    </row>
    <row r="761" s="49" customFormat="1" ht="12.75">
      <c r="A761" s="100"/>
    </row>
    <row r="762" s="49" customFormat="1" ht="12.75">
      <c r="A762" s="100"/>
    </row>
    <row r="763" s="49" customFormat="1" ht="12.75">
      <c r="A763" s="100"/>
    </row>
    <row r="764" s="49" customFormat="1" ht="12.75">
      <c r="A764" s="100"/>
    </row>
    <row r="765" s="49" customFormat="1" ht="12.75">
      <c r="A765" s="100"/>
    </row>
    <row r="766" s="49" customFormat="1" ht="12.75">
      <c r="A766" s="100"/>
    </row>
    <row r="767" s="49" customFormat="1" ht="12.75">
      <c r="A767" s="100"/>
    </row>
    <row r="768" s="49" customFormat="1" ht="12.75">
      <c r="A768" s="100"/>
    </row>
    <row r="769" s="49" customFormat="1" ht="12.75">
      <c r="A769" s="100"/>
    </row>
    <row r="770" s="49" customFormat="1" ht="12.75">
      <c r="A770" s="100"/>
    </row>
    <row r="771" s="49" customFormat="1" ht="12.75">
      <c r="A771" s="100"/>
    </row>
    <row r="772" s="49" customFormat="1" ht="12.75">
      <c r="A772" s="100"/>
    </row>
  </sheetData>
  <sheetProtection/>
  <mergeCells count="472">
    <mergeCell ref="D197:E197"/>
    <mergeCell ref="D159:E159"/>
    <mergeCell ref="B146:B147"/>
    <mergeCell ref="B158:B159"/>
    <mergeCell ref="B174:B175"/>
    <mergeCell ref="D189:E189"/>
    <mergeCell ref="D187:E187"/>
    <mergeCell ref="B188:B189"/>
    <mergeCell ref="D179:E179"/>
    <mergeCell ref="D93:E93"/>
    <mergeCell ref="D113:E113"/>
    <mergeCell ref="D103:E103"/>
    <mergeCell ref="B380:I381"/>
    <mergeCell ref="D261:E261"/>
    <mergeCell ref="D123:E123"/>
    <mergeCell ref="B116:B117"/>
    <mergeCell ref="B122:B123"/>
    <mergeCell ref="D95:E95"/>
    <mergeCell ref="B92:B93"/>
    <mergeCell ref="B88:B89"/>
    <mergeCell ref="B80:B81"/>
    <mergeCell ref="D71:E71"/>
    <mergeCell ref="D75:E75"/>
    <mergeCell ref="D77:E77"/>
    <mergeCell ref="D73:E73"/>
    <mergeCell ref="B70:B71"/>
    <mergeCell ref="B72:B73"/>
    <mergeCell ref="D79:E79"/>
    <mergeCell ref="D87:E87"/>
    <mergeCell ref="B134:B135"/>
    <mergeCell ref="B74:B75"/>
    <mergeCell ref="B78:B79"/>
    <mergeCell ref="B98:B99"/>
    <mergeCell ref="B90:B91"/>
    <mergeCell ref="D125:E125"/>
    <mergeCell ref="B104:B105"/>
    <mergeCell ref="B114:B115"/>
    <mergeCell ref="D99:E99"/>
    <mergeCell ref="D89:E89"/>
    <mergeCell ref="D59:E59"/>
    <mergeCell ref="D67:E67"/>
    <mergeCell ref="B128:B129"/>
    <mergeCell ref="D65:E65"/>
    <mergeCell ref="D107:E107"/>
    <mergeCell ref="D81:E81"/>
    <mergeCell ref="B86:B87"/>
    <mergeCell ref="B126:B127"/>
    <mergeCell ref="B110:B111"/>
    <mergeCell ref="B118:B119"/>
    <mergeCell ref="D163:E163"/>
    <mergeCell ref="B140:B141"/>
    <mergeCell ref="B156:B157"/>
    <mergeCell ref="D149:E149"/>
    <mergeCell ref="D227:E227"/>
    <mergeCell ref="D161:E161"/>
    <mergeCell ref="D157:E157"/>
    <mergeCell ref="D171:E171"/>
    <mergeCell ref="B186:B187"/>
    <mergeCell ref="B206:B207"/>
    <mergeCell ref="D29:E29"/>
    <mergeCell ref="B30:B31"/>
    <mergeCell ref="B48:B49"/>
    <mergeCell ref="D109:E109"/>
    <mergeCell ref="D111:E111"/>
    <mergeCell ref="B66:B67"/>
    <mergeCell ref="D97:E97"/>
    <mergeCell ref="B108:B109"/>
    <mergeCell ref="D63:E63"/>
    <mergeCell ref="B102:B103"/>
    <mergeCell ref="B54:B55"/>
    <mergeCell ref="B58:B59"/>
    <mergeCell ref="D137:E137"/>
    <mergeCell ref="B94:B95"/>
    <mergeCell ref="D69:E69"/>
    <mergeCell ref="B106:B107"/>
    <mergeCell ref="B96:B97"/>
    <mergeCell ref="B60:B61"/>
    <mergeCell ref="B112:B113"/>
    <mergeCell ref="D61:E61"/>
    <mergeCell ref="B328:B329"/>
    <mergeCell ref="B250:B251"/>
    <mergeCell ref="B76:B77"/>
    <mergeCell ref="B62:B63"/>
    <mergeCell ref="D237:E237"/>
    <mergeCell ref="B232:B233"/>
    <mergeCell ref="D317:E317"/>
    <mergeCell ref="B296:B297"/>
    <mergeCell ref="B302:B303"/>
    <mergeCell ref="B136:B137"/>
    <mergeCell ref="B50:B51"/>
    <mergeCell ref="B180:B181"/>
    <mergeCell ref="B182:B183"/>
    <mergeCell ref="B100:B101"/>
    <mergeCell ref="B68:B69"/>
    <mergeCell ref="B64:B65"/>
    <mergeCell ref="B178:B179"/>
    <mergeCell ref="B176:B177"/>
    <mergeCell ref="B164:B165"/>
    <mergeCell ref="B162:B163"/>
    <mergeCell ref="B42:B43"/>
    <mergeCell ref="B40:B41"/>
    <mergeCell ref="B36:B37"/>
    <mergeCell ref="B10:B11"/>
    <mergeCell ref="B18:B19"/>
    <mergeCell ref="B28:B29"/>
    <mergeCell ref="B22:B23"/>
    <mergeCell ref="B38:B39"/>
    <mergeCell ref="B20:B21"/>
    <mergeCell ref="D339:E339"/>
    <mergeCell ref="B340:B341"/>
    <mergeCell ref="D333:E333"/>
    <mergeCell ref="D345:E345"/>
    <mergeCell ref="B334:B335"/>
    <mergeCell ref="B324:B325"/>
    <mergeCell ref="B342:B343"/>
    <mergeCell ref="B332:B333"/>
    <mergeCell ref="B330:B331"/>
    <mergeCell ref="B344:B345"/>
    <mergeCell ref="B385:B386"/>
    <mergeCell ref="G391:G392"/>
    <mergeCell ref="B391:B392"/>
    <mergeCell ref="G387:G388"/>
    <mergeCell ref="B387:B388"/>
    <mergeCell ref="B383:B384"/>
    <mergeCell ref="B389:B390"/>
    <mergeCell ref="A442:F442"/>
    <mergeCell ref="G389:G390"/>
    <mergeCell ref="B405:F406"/>
    <mergeCell ref="A407:F407"/>
    <mergeCell ref="A424:F424"/>
    <mergeCell ref="B425:B426"/>
    <mergeCell ref="B412:B413"/>
    <mergeCell ref="B420:B421"/>
    <mergeCell ref="B422:B423"/>
    <mergeCell ref="B395:B396"/>
    <mergeCell ref="A484:F484"/>
    <mergeCell ref="B490:B491"/>
    <mergeCell ref="A463:F463"/>
    <mergeCell ref="A462:F462"/>
    <mergeCell ref="A488:F488"/>
    <mergeCell ref="B485:B486"/>
    <mergeCell ref="B473:B474"/>
    <mergeCell ref="B476:F477"/>
    <mergeCell ref="B480:B481"/>
    <mergeCell ref="A479:F479"/>
    <mergeCell ref="B515:B516"/>
    <mergeCell ref="B523:B524"/>
    <mergeCell ref="B527:B528"/>
    <mergeCell ref="B414:B415"/>
    <mergeCell ref="B525:B526"/>
    <mergeCell ref="B521:B522"/>
    <mergeCell ref="B511:B512"/>
    <mergeCell ref="B505:B506"/>
    <mergeCell ref="B517:B518"/>
    <mergeCell ref="B471:B472"/>
    <mergeCell ref="A550:F551"/>
    <mergeCell ref="A544:F544"/>
    <mergeCell ref="A546:B546"/>
    <mergeCell ref="A545:B545"/>
    <mergeCell ref="E547:F548"/>
    <mergeCell ref="E545:F546"/>
    <mergeCell ref="B538:B539"/>
    <mergeCell ref="B540:F541"/>
    <mergeCell ref="C545:D546"/>
    <mergeCell ref="A548:B548"/>
    <mergeCell ref="C547:D548"/>
    <mergeCell ref="E542:F543"/>
    <mergeCell ref="A543:B543"/>
    <mergeCell ref="C542:D543"/>
    <mergeCell ref="A542:B542"/>
    <mergeCell ref="B529:B530"/>
    <mergeCell ref="B536:B537"/>
    <mergeCell ref="B534:B535"/>
    <mergeCell ref="B494:B495"/>
    <mergeCell ref="A531:F531"/>
    <mergeCell ref="B532:B533"/>
    <mergeCell ref="B519:B520"/>
    <mergeCell ref="A498:F498"/>
    <mergeCell ref="B496:B497"/>
    <mergeCell ref="B509:B510"/>
    <mergeCell ref="B499:B500"/>
    <mergeCell ref="A487:F487"/>
    <mergeCell ref="B513:B514"/>
    <mergeCell ref="A478:F478"/>
    <mergeCell ref="B482:B483"/>
    <mergeCell ref="B492:B493"/>
    <mergeCell ref="A489:F489"/>
    <mergeCell ref="B507:B508"/>
    <mergeCell ref="B501:B502"/>
    <mergeCell ref="B503:B504"/>
    <mergeCell ref="A475:F475"/>
    <mergeCell ref="B465:B466"/>
    <mergeCell ref="B431:B432"/>
    <mergeCell ref="B433:B434"/>
    <mergeCell ref="A464:F464"/>
    <mergeCell ref="B455:B456"/>
    <mergeCell ref="A459:F459"/>
    <mergeCell ref="B467:B468"/>
    <mergeCell ref="B451:B452"/>
    <mergeCell ref="B460:B461"/>
    <mergeCell ref="B469:B470"/>
    <mergeCell ref="B416:B417"/>
    <mergeCell ref="B429:B430"/>
    <mergeCell ref="A435:F435"/>
    <mergeCell ref="B418:B419"/>
    <mergeCell ref="B457:B458"/>
    <mergeCell ref="B453:B454"/>
    <mergeCell ref="B436:F437"/>
    <mergeCell ref="A443:F443"/>
    <mergeCell ref="B449:B450"/>
    <mergeCell ref="B393:B394"/>
    <mergeCell ref="B397:B398"/>
    <mergeCell ref="B399:B400"/>
    <mergeCell ref="B401:B402"/>
    <mergeCell ref="B410:B411"/>
    <mergeCell ref="B403:B404"/>
    <mergeCell ref="B372:B373"/>
    <mergeCell ref="B444:B445"/>
    <mergeCell ref="A448:F448"/>
    <mergeCell ref="B446:B447"/>
    <mergeCell ref="B440:B441"/>
    <mergeCell ref="B438:B439"/>
    <mergeCell ref="B427:B428"/>
    <mergeCell ref="D373:E373"/>
    <mergeCell ref="B378:B379"/>
    <mergeCell ref="B408:B409"/>
    <mergeCell ref="B300:B301"/>
    <mergeCell ref="B284:B285"/>
    <mergeCell ref="B326:B327"/>
    <mergeCell ref="B318:B319"/>
    <mergeCell ref="B310:B311"/>
    <mergeCell ref="B292:B293"/>
    <mergeCell ref="B286:B287"/>
    <mergeCell ref="B306:B307"/>
    <mergeCell ref="B288:B289"/>
    <mergeCell ref="B304:B305"/>
    <mergeCell ref="B370:B371"/>
    <mergeCell ref="B358:B359"/>
    <mergeCell ref="B350:B351"/>
    <mergeCell ref="B320:B321"/>
    <mergeCell ref="B346:B347"/>
    <mergeCell ref="B338:B339"/>
    <mergeCell ref="B336:B337"/>
    <mergeCell ref="B322:B323"/>
    <mergeCell ref="B348:B349"/>
    <mergeCell ref="A368:I368"/>
    <mergeCell ref="B376:B377"/>
    <mergeCell ref="D45:E45"/>
    <mergeCell ref="B56:B57"/>
    <mergeCell ref="D119:E119"/>
    <mergeCell ref="D49:E49"/>
    <mergeCell ref="B44:B45"/>
    <mergeCell ref="D51:E51"/>
    <mergeCell ref="D117:E117"/>
    <mergeCell ref="D55:E55"/>
    <mergeCell ref="B52:B53"/>
    <mergeCell ref="D57:E57"/>
    <mergeCell ref="D39:E39"/>
    <mergeCell ref="D47:E47"/>
    <mergeCell ref="D43:E43"/>
    <mergeCell ref="B46:B47"/>
    <mergeCell ref="D31:E31"/>
    <mergeCell ref="D37:E37"/>
    <mergeCell ref="D33:E33"/>
    <mergeCell ref="B32:B33"/>
    <mergeCell ref="B34:B35"/>
    <mergeCell ref="D41:E41"/>
    <mergeCell ref="D13:E13"/>
    <mergeCell ref="D25:E25"/>
    <mergeCell ref="D23:E23"/>
    <mergeCell ref="B24:B25"/>
    <mergeCell ref="B26:B27"/>
    <mergeCell ref="B14:B15"/>
    <mergeCell ref="B16:B17"/>
    <mergeCell ref="D17:E17"/>
    <mergeCell ref="B12:B13"/>
    <mergeCell ref="A4:I4"/>
    <mergeCell ref="D35:E35"/>
    <mergeCell ref="D9:E9"/>
    <mergeCell ref="D19:E19"/>
    <mergeCell ref="D15:E15"/>
    <mergeCell ref="D11:E11"/>
    <mergeCell ref="B8:B9"/>
    <mergeCell ref="D21:E21"/>
    <mergeCell ref="D27:E27"/>
    <mergeCell ref="B6:B7"/>
    <mergeCell ref="D105:E105"/>
    <mergeCell ref="D101:E101"/>
    <mergeCell ref="D293:E293"/>
    <mergeCell ref="D209:E209"/>
    <mergeCell ref="D255:E255"/>
    <mergeCell ref="D253:E253"/>
    <mergeCell ref="D221:E221"/>
    <mergeCell ref="D241:E241"/>
    <mergeCell ref="D291:E291"/>
    <mergeCell ref="D129:E129"/>
    <mergeCell ref="A2:I2"/>
    <mergeCell ref="A84:I84"/>
    <mergeCell ref="A144:I144"/>
    <mergeCell ref="D169:E169"/>
    <mergeCell ref="D165:E165"/>
    <mergeCell ref="D127:E127"/>
    <mergeCell ref="D53:E53"/>
    <mergeCell ref="D153:E153"/>
    <mergeCell ref="D131:E131"/>
    <mergeCell ref="D7:E7"/>
    <mergeCell ref="D349:E349"/>
    <mergeCell ref="B352:B353"/>
    <mergeCell ref="D151:E151"/>
    <mergeCell ref="B194:B195"/>
    <mergeCell ref="B234:B235"/>
    <mergeCell ref="B216:B217"/>
    <mergeCell ref="B256:B257"/>
    <mergeCell ref="B312:B313"/>
    <mergeCell ref="D303:E303"/>
    <mergeCell ref="D313:E313"/>
    <mergeCell ref="D375:E375"/>
    <mergeCell ref="D363:E363"/>
    <mergeCell ref="B362:B363"/>
    <mergeCell ref="B356:B357"/>
    <mergeCell ref="D357:E357"/>
    <mergeCell ref="B360:B361"/>
    <mergeCell ref="D371:E371"/>
    <mergeCell ref="D365:E365"/>
    <mergeCell ref="B364:B365"/>
    <mergeCell ref="D361:E361"/>
    <mergeCell ref="D359:E359"/>
    <mergeCell ref="D351:E351"/>
    <mergeCell ref="D353:E353"/>
    <mergeCell ref="D355:E355"/>
    <mergeCell ref="B374:B375"/>
    <mergeCell ref="B294:B295"/>
    <mergeCell ref="B298:B299"/>
    <mergeCell ref="D337:E337"/>
    <mergeCell ref="D307:E307"/>
    <mergeCell ref="D305:E305"/>
    <mergeCell ref="D311:E311"/>
    <mergeCell ref="D319:E319"/>
    <mergeCell ref="B308:B309"/>
    <mergeCell ref="B316:B317"/>
    <mergeCell ref="D251:E251"/>
    <mergeCell ref="D327:E327"/>
    <mergeCell ref="D301:E301"/>
    <mergeCell ref="D323:E323"/>
    <mergeCell ref="D295:E295"/>
    <mergeCell ref="D325:E325"/>
    <mergeCell ref="D309:E309"/>
    <mergeCell ref="D321:E321"/>
    <mergeCell ref="D331:E331"/>
    <mergeCell ref="D225:E225"/>
    <mergeCell ref="D287:E287"/>
    <mergeCell ref="D281:E281"/>
    <mergeCell ref="D279:E279"/>
    <mergeCell ref="D263:E263"/>
    <mergeCell ref="D259:E259"/>
    <mergeCell ref="D243:E243"/>
    <mergeCell ref="D299:E299"/>
    <mergeCell ref="D245:E245"/>
    <mergeCell ref="D275:E275"/>
    <mergeCell ref="D297:E297"/>
    <mergeCell ref="D203:E203"/>
    <mergeCell ref="D285:E285"/>
    <mergeCell ref="D267:E267"/>
    <mergeCell ref="D257:E257"/>
    <mergeCell ref="D235:E235"/>
    <mergeCell ref="D233:E233"/>
    <mergeCell ref="B210:B211"/>
    <mergeCell ref="B204:B205"/>
    <mergeCell ref="B190:B191"/>
    <mergeCell ref="B202:B203"/>
    <mergeCell ref="B198:B199"/>
    <mergeCell ref="B200:B201"/>
    <mergeCell ref="B208:B209"/>
    <mergeCell ref="D141:E141"/>
    <mergeCell ref="B150:B151"/>
    <mergeCell ref="B132:B133"/>
    <mergeCell ref="D185:E185"/>
    <mergeCell ref="B170:B171"/>
    <mergeCell ref="B154:B155"/>
    <mergeCell ref="B152:B153"/>
    <mergeCell ref="B160:B161"/>
    <mergeCell ref="B168:B169"/>
    <mergeCell ref="B172:B173"/>
    <mergeCell ref="B184:B185"/>
    <mergeCell ref="D173:E173"/>
    <mergeCell ref="D175:E175"/>
    <mergeCell ref="B196:B197"/>
    <mergeCell ref="D195:E195"/>
    <mergeCell ref="B192:B193"/>
    <mergeCell ref="D193:E193"/>
    <mergeCell ref="D191:E191"/>
    <mergeCell ref="D177:E177"/>
    <mergeCell ref="D181:E181"/>
    <mergeCell ref="D205:E205"/>
    <mergeCell ref="B264:B265"/>
    <mergeCell ref="D219:E219"/>
    <mergeCell ref="B242:B243"/>
    <mergeCell ref="B262:B263"/>
    <mergeCell ref="D217:E217"/>
    <mergeCell ref="B244:B245"/>
    <mergeCell ref="D231:E231"/>
    <mergeCell ref="B228:B229"/>
    <mergeCell ref="B220:B221"/>
    <mergeCell ref="D223:E223"/>
    <mergeCell ref="B254:B255"/>
    <mergeCell ref="B236:B237"/>
    <mergeCell ref="B212:B213"/>
    <mergeCell ref="D215:E215"/>
    <mergeCell ref="D213:E213"/>
    <mergeCell ref="B238:B239"/>
    <mergeCell ref="B240:B241"/>
    <mergeCell ref="B218:B219"/>
    <mergeCell ref="B214:B215"/>
    <mergeCell ref="B260:B261"/>
    <mergeCell ref="B230:B231"/>
    <mergeCell ref="B224:B225"/>
    <mergeCell ref="D201:E201"/>
    <mergeCell ref="D239:E239"/>
    <mergeCell ref="D183:E183"/>
    <mergeCell ref="D207:E207"/>
    <mergeCell ref="D229:E229"/>
    <mergeCell ref="D211:E211"/>
    <mergeCell ref="D199:E199"/>
    <mergeCell ref="D289:E289"/>
    <mergeCell ref="B290:B291"/>
    <mergeCell ref="B280:B281"/>
    <mergeCell ref="B268:B269"/>
    <mergeCell ref="B270:B271"/>
    <mergeCell ref="D271:E271"/>
    <mergeCell ref="B282:B283"/>
    <mergeCell ref="D283:E283"/>
    <mergeCell ref="B278:B279"/>
    <mergeCell ref="D115:E115"/>
    <mergeCell ref="D91:E91"/>
    <mergeCell ref="D135:E135"/>
    <mergeCell ref="D147:E147"/>
    <mergeCell ref="B148:B149"/>
    <mergeCell ref="D133:E133"/>
    <mergeCell ref="D139:E139"/>
    <mergeCell ref="B124:B125"/>
    <mergeCell ref="B130:B131"/>
    <mergeCell ref="B138:B139"/>
    <mergeCell ref="D273:E273"/>
    <mergeCell ref="B274:B275"/>
    <mergeCell ref="B276:B277"/>
    <mergeCell ref="B252:B253"/>
    <mergeCell ref="D277:E277"/>
    <mergeCell ref="B266:B267"/>
    <mergeCell ref="D265:E265"/>
    <mergeCell ref="B258:B259"/>
    <mergeCell ref="B272:B273"/>
    <mergeCell ref="D269:E269"/>
    <mergeCell ref="B120:B121"/>
    <mergeCell ref="D121:E121"/>
    <mergeCell ref="B246:B247"/>
    <mergeCell ref="D247:E247"/>
    <mergeCell ref="B166:B167"/>
    <mergeCell ref="B248:I249"/>
    <mergeCell ref="D167:E167"/>
    <mergeCell ref="D155:E155"/>
    <mergeCell ref="B226:B227"/>
    <mergeCell ref="B222:B223"/>
    <mergeCell ref="D379:E379"/>
    <mergeCell ref="D335:E335"/>
    <mergeCell ref="B314:B315"/>
    <mergeCell ref="D315:E315"/>
    <mergeCell ref="D341:E341"/>
    <mergeCell ref="D377:E377"/>
    <mergeCell ref="D343:E343"/>
    <mergeCell ref="D347:E347"/>
    <mergeCell ref="D329:E329"/>
    <mergeCell ref="B354:B355"/>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4" r:id="rId4"/>
  <rowBreaks count="4" manualBreakCount="4">
    <brk id="81" max="8" man="1"/>
    <brk id="155" max="8" man="1"/>
    <brk id="233" max="8" man="1"/>
    <brk id="313"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Lynx</cp:lastModifiedBy>
  <cp:lastPrinted>2007-10-03T08:51:30Z</cp:lastPrinted>
  <dcterms:created xsi:type="dcterms:W3CDTF">1999-03-29T09:51:01Z</dcterms:created>
  <dcterms:modified xsi:type="dcterms:W3CDTF">2007-11-13T07:31:14Z</dcterms:modified>
  <cp:category/>
  <cp:version/>
  <cp:contentType/>
  <cp:contentStatus/>
</cp:coreProperties>
</file>